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995" activeTab="2"/>
  </bookViews>
  <sheets>
    <sheet name="норматив" sheetId="1" r:id="rId1"/>
    <sheet name="код гл" sheetId="2" r:id="rId2"/>
    <sheet name="перечень и коды " sheetId="3" r:id="rId3"/>
    <sheet name="дефицит" sheetId="4" r:id="rId4"/>
    <sheet name="доходы 2020" sheetId="5" r:id="rId5"/>
    <sheet name="доходы 2021-2022г" sheetId="6" r:id="rId6"/>
    <sheet name="расходы2020 (2)" sheetId="7" r:id="rId7"/>
    <sheet name="расходы2021-2022" sheetId="8" r:id="rId8"/>
    <sheet name="ведом2020" sheetId="9" r:id="rId9"/>
    <sheet name="ведомст 2021-2022г" sheetId="10" r:id="rId10"/>
  </sheets>
  <definedNames/>
  <calcPr fullCalcOnLoad="1"/>
</workbook>
</file>

<file path=xl/sharedStrings.xml><?xml version="1.0" encoding="utf-8"?>
<sst xmlns="http://schemas.openxmlformats.org/spreadsheetml/2006/main" count="1100" uniqueCount="280">
  <si>
    <t>000</t>
  </si>
  <si>
    <t>00</t>
  </si>
  <si>
    <t>01</t>
  </si>
  <si>
    <t>05</t>
  </si>
  <si>
    <t>02</t>
  </si>
  <si>
    <t xml:space="preserve"> </t>
  </si>
  <si>
    <t>Наименование показателей</t>
  </si>
  <si>
    <t>Вид доходов</t>
  </si>
  <si>
    <t>Подвид доходов</t>
  </si>
  <si>
    <t>Классифи-кация операций сектора государст-венного управления</t>
  </si>
  <si>
    <t>Группа</t>
  </si>
  <si>
    <t>Подгруппа</t>
  </si>
  <si>
    <t>Статья и подстатья</t>
  </si>
  <si>
    <t>Элемент</t>
  </si>
  <si>
    <t>02010</t>
  </si>
  <si>
    <t>БЕЗВОЗМЕЗДНЫЕ ПОСТУПЛЕНИЯ</t>
  </si>
  <si>
    <t>111</t>
  </si>
  <si>
    <t>Налог на имущество организаций</t>
  </si>
  <si>
    <t>100</t>
  </si>
  <si>
    <t>райбюджет</t>
  </si>
  <si>
    <t>сельские бюджеты</t>
  </si>
  <si>
    <t>ВСЕГО консолидированный бюджет</t>
  </si>
  <si>
    <t>10</t>
  </si>
  <si>
    <t xml:space="preserve">  ЖИЛИЩНО-КОММУНАЛЬНОЕ ХОЗЯЙСТВО</t>
  </si>
  <si>
    <t>0200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</si>
  <si>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</si>
  <si>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</si>
  <si>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</si>
  <si>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</si>
  <si>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0500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</si>
  <si>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</si>
  <si>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</si>
  <si>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0100</t>
  </si>
  <si>
    <t>0104</t>
  </si>
  <si>
    <t>Раздел, подраздел</t>
  </si>
  <si>
    <t>06</t>
  </si>
  <si>
    <t>Целевая статья расходов</t>
  </si>
  <si>
    <t>Вид расходов</t>
  </si>
  <si>
    <t xml:space="preserve">Наименование </t>
  </si>
  <si>
    <t>120</t>
  </si>
  <si>
    <t>2</t>
  </si>
  <si>
    <t>НАЛОГОВЫЕ И НЕНАЛОГОВЫЕ ДОХОДЫ</t>
  </si>
  <si>
    <t>1</t>
  </si>
  <si>
    <t>00000</t>
  </si>
  <si>
    <t>0000</t>
  </si>
  <si>
    <t>НАЛОГИ НА ПРИБЫЛЬ, ДОХОДЫ</t>
  </si>
  <si>
    <t>Налог на доходы физических лиц</t>
  </si>
  <si>
    <t>02000</t>
  </si>
  <si>
    <t>110</t>
  </si>
  <si>
    <t>НАЛОГИ НА СОВОКУПНЫЙ ДОХОД</t>
  </si>
  <si>
    <t>Налог, взимаемый в связи с применением упрощенной системы налогообложения</t>
  </si>
  <si>
    <t>01000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</si>
  <si>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</si>
  <si>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</si>
  <si>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03000</t>
  </si>
  <si>
    <t>НАЛОГИ НА ИМУЩЕСТВО</t>
  </si>
  <si>
    <t>Субвенции бюджетам субъектов Российской Федерации и муниципальных образований</t>
  </si>
  <si>
    <t>Земельный налог</t>
  </si>
  <si>
    <t>Иные закупки товаров,работ и услуг для государственных (муниципальных ) нужд</t>
  </si>
  <si>
    <t>Озеленение улиц и площадей</t>
  </si>
  <si>
    <t>Уличное освещение</t>
  </si>
  <si>
    <t xml:space="preserve">                          ИТОГО  ДОХОДОВ</t>
  </si>
  <si>
    <t>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</si>
  <si>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</si>
  <si>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ОБЩЕГОСУДАРСТВЕННЫЕ  ВОПРОСЫ</t>
  </si>
  <si>
    <t>Расходы на выплаты по оплате труда работников государственных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</si>
  <si>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</si>
  <si>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</si>
  <si>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Расходы на осуществление функций государственных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</si>
  <si>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</si>
  <si>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</si>
  <si>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</si>
  <si>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</si>
  <si>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Иные бюджетные ассигнования</t>
  </si>
  <si>
    <t>800</t>
  </si>
  <si>
    <t xml:space="preserve"> Уплата прочих налогов, сборов и иных платежей</t>
  </si>
  <si>
    <t>850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</si>
  <si>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</si>
  <si>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</si>
  <si>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</si>
  <si>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</si>
  <si>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 xml:space="preserve">Непрограммные расходы органов исполнительной власти </t>
  </si>
  <si>
    <t>0503</t>
  </si>
  <si>
    <t>Благоустройство</t>
  </si>
  <si>
    <t>ВСЕГО</t>
  </si>
  <si>
    <t>Налог на имущество физических лиц</t>
  </si>
  <si>
    <t>06000</t>
  </si>
  <si>
    <t>Чикола</t>
  </si>
  <si>
    <t>лескен</t>
  </si>
  <si>
    <t>сурх</t>
  </si>
  <si>
    <t>толдз</t>
  </si>
  <si>
    <t>хазнидон</t>
  </si>
  <si>
    <t>н-урух</t>
  </si>
  <si>
    <t>средний</t>
  </si>
  <si>
    <t>ахсарисар</t>
  </si>
  <si>
    <t>гулар</t>
  </si>
  <si>
    <t>галиат</t>
  </si>
  <si>
    <t>махческ</t>
  </si>
  <si>
    <t>задал</t>
  </si>
  <si>
    <t>сту--дигора</t>
  </si>
  <si>
    <t>всего</t>
  </si>
  <si>
    <t>Прочие мероприятия по благоустройству</t>
  </si>
  <si>
    <t>00 0 00 00000</t>
  </si>
  <si>
    <t>78 0 00  00000</t>
  </si>
  <si>
    <t>78 1 00  00000</t>
  </si>
  <si>
    <t>78 1 00 00110</t>
  </si>
  <si>
    <t>78 2 00  00000</t>
  </si>
  <si>
    <t>78 2  00 00110</t>
  </si>
  <si>
    <t>78 2 00 00190</t>
  </si>
  <si>
    <t>88 0 00  10020</t>
  </si>
  <si>
    <t>88 0 00  10030</t>
  </si>
  <si>
    <t>88 0 00  10040</t>
  </si>
  <si>
    <t>99 1 00 51180</t>
  </si>
  <si>
    <t>тыс. руб</t>
  </si>
  <si>
    <t>приложение №6</t>
  </si>
  <si>
    <t>Приложение № 7</t>
  </si>
  <si>
    <t>Приложение № 8</t>
  </si>
  <si>
    <t>Приложение № 10</t>
  </si>
  <si>
    <t xml:space="preserve">ПРИЛОЖЕНИЕ  №1 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</si>
  <si>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</si>
  <si>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</si>
  <si>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</si>
  <si>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</si>
  <si>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</si>
  <si>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 поселения</t>
  </si>
  <si>
    <t>1 01 00000 00 0000  000</t>
  </si>
  <si>
    <t>Налог на прибыль, доходы</t>
  </si>
  <si>
    <t>1 01 02000 01 0000 110</t>
  </si>
  <si>
    <t>Налог на доходы физических лиц (взимаемого на территориях сельских поселений)</t>
  </si>
  <si>
    <t>1 05 00000 00 0000  000</t>
  </si>
  <si>
    <t>Налоги на совокупный доход</t>
  </si>
  <si>
    <t>1 05 01011 01 0000 110</t>
  </si>
  <si>
    <t>Налог, взимаемый с налогоплательщиков, выбравших в качестве объекта налогообложения  доходы (взимаемого на территориях сельских поселений)</t>
  </si>
  <si>
    <t>1 05 01020 01 0000 110</t>
  </si>
  <si>
    <t>1 05 03010 01 0000 110</t>
  </si>
  <si>
    <t>Единый сельскохозяйственный налог (взимаемого на территориях сельских поселений)</t>
  </si>
  <si>
    <t>1 05 03020 01 0000 110</t>
  </si>
  <si>
    <t>Единый сельскохозяйственный налог (за налоговые периоды, истекшие до 1 января 2011 года) (взимаемого на территориях сельских поселений)</t>
  </si>
  <si>
    <t>1 06 00000 00 0000 000</t>
  </si>
  <si>
    <t>Налоги на имущество</t>
  </si>
  <si>
    <t>1 06 01030 05 0000 110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</si>
  <si>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</si>
  <si>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</si>
  <si>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</si>
  <si>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</si>
  <si>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</si>
  <si>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</si>
  <si>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</si>
  <si>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</si>
  <si>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1  09 00000 00 0000 000</t>
  </si>
  <si>
    <t>Задолженность и пересчеты по отмененным налогам, сборам  и иным обязательным платежам</t>
  </si>
  <si>
    <t>109 04053 10 0000 110</t>
  </si>
  <si>
    <t>Земельный налог (по обязательствам, возникшим до 1 января 2006 года), мобилизуемый на  территориях 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</si>
  <si>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</si>
  <si>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собственности: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</si>
  <si>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</si>
  <si>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</si>
  <si>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</si>
  <si>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</si>
  <si>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</si>
  <si>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</si>
  <si>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</si>
  <si>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</si>
  <si>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</si>
  <si>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</si>
  <si>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1 14 00000 00 0000 000 </t>
  </si>
  <si>
    <t>Доходы от продажи материальных и нематериальных активов</t>
  </si>
  <si>
    <t>1 14 02052 10 0000 410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</si>
  <si>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</si>
  <si>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</si>
  <si>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1 15 00000 00 0000 000</t>
  </si>
  <si>
    <t>Административные платежи и сборы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</si>
  <si>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</si>
  <si>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</si>
  <si>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116 00000 00 0000 000</t>
  </si>
  <si>
    <t xml:space="preserve"> Штрафы, санкции,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</si>
  <si>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</si>
  <si>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</si>
  <si>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117 00000 00 0000 000</t>
  </si>
  <si>
    <t>Прочие неналоговые доходы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</si>
  <si>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</si>
  <si>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</si>
  <si>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</si>
  <si>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</si>
  <si>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ПРИЛОЖЕНИЕ №3</t>
  </si>
  <si>
    <t>Код бюджетной классификации Российской Федерации</t>
  </si>
  <si>
    <t xml:space="preserve">Наименование главного администратора доходов </t>
  </si>
  <si>
    <t>главного админист-ратора доходов</t>
  </si>
  <si>
    <t>доходов  бюджета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</si>
  <si>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</si>
  <si>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</si>
  <si>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</si>
  <si>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</si>
  <si>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Дотации бюджетам сельских поселений на выравнивание бюджетной обеспеченности (из средств республиканского бюджета)</t>
  </si>
  <si>
    <t>Дотации бюджетам сельских поселений на выравнивание бюджетной обеспеченности (из средств местного бюджета)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</si>
  <si>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</si>
  <si>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</si>
  <si>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</si>
  <si>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 (расчет и предоставление дотаций бюджетам сельских поселений)</t>
  </si>
  <si>
    <t>Прочие межбюджетные трансферты, передаваемые бюджетам сельских поселений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</si>
  <si>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</si>
  <si>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</si>
  <si>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Код главного администратора доходов</t>
  </si>
  <si>
    <t>Наименование главного администратора доходов - главного распорядителя, иных прямых получателей средств бюджета</t>
  </si>
  <si>
    <t xml:space="preserve">Благоустройство мест захоронений </t>
  </si>
  <si>
    <t>сумма</t>
  </si>
  <si>
    <t>тыс.руб</t>
  </si>
  <si>
    <t>2020г</t>
  </si>
  <si>
    <t>приложение № 5</t>
  </si>
  <si>
    <t>Код БК РФ</t>
  </si>
  <si>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</si>
  <si>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</si>
  <si>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</si>
  <si>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</si>
  <si>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</si>
  <si>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</si>
  <si>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</si>
  <si>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</si>
  <si>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</si>
  <si>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</si>
  <si>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</si>
  <si>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</si>
  <si>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</si>
  <si>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</si>
  <si>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</si>
  <si>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</si>
  <si>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</si>
  <si>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</si>
  <si>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</si>
  <si>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</si>
  <si>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</si>
  <si>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Всего источники внутреннего финансирования дефицита бюджета сельского поселения</t>
  </si>
  <si>
    <t>приложение №4</t>
  </si>
  <si>
    <t>2021г</t>
  </si>
  <si>
    <t>2022г</t>
  </si>
  <si>
    <t xml:space="preserve">Нормативы  распределения доходов между  бюджетом района, и бюджетами поселений Ирафского района на 2020 год </t>
  </si>
  <si>
    <t>приложение  9</t>
  </si>
  <si>
    <t xml:space="preserve">Приложение №2
                                                             к решению Собрания представителей 
Ахсарисарского   сельского поселения
Ирафского района Республики
Северная Осетия-Алания   
« Об утверждении бюджета Ахсарисарского
   сельского поселения Ирафского
 района Республики Северная
 Осетия-Алания на 2020-2022гг»     
</t>
  </si>
  <si>
    <t xml:space="preserve">Закрепление кода главного администратора дохода бюджета Ахсарисарского   сельского поселения Ирафского района Республики Северная Осетия-Алания  - главного  распорядителя, иных прямых получателей средств бюджета Ахсарисарского   сельского поселения Ирафского района Республики Северная Осетия-Алания 
на 2020-2022 гг
</t>
  </si>
  <si>
    <t>Администрация Ахсарисарского сельского  поселения Ирафского района Республика Северная Осетия-Алания</t>
  </si>
  <si>
    <t xml:space="preserve">Перечень и коды                                                                                                                                                                                                             главных администраторов доходов бюджета Ахсарисарского сельского поселения Ирафскогорайона - главных распорядителей, иных прямых получателей средств  бюджета Ахсарисарского сельского поселения Ирафскогорайона на 2020-2022гг </t>
  </si>
  <si>
    <t>Администрация местного самоуправления Ахсарисарского сельского поселения Ирафскогорайона Республики Северная Осетия - Алания</t>
  </si>
  <si>
    <t xml:space="preserve"> Перечень и коды главных администраторов источников внутреннего финансирования дефицита Ахсарисарского сельского поселения Ирафского района РСО-А  на 2020-2022 годы                                                                      </t>
  </si>
  <si>
    <t>к Решению Собрания представителей Ахсарисарского  сельского поселения "О бюджете Ахсарисарского сельского поселения Ирафского района Республики Северная Осетия- Алания на 2020год и плановый период 2021-2022 годов"</t>
  </si>
  <si>
    <t xml:space="preserve">Доходы                                                                                                                                                                                          бюджета Ахсарисарского сельского поселения  Ирафского района                                                 на 2020 год  </t>
  </si>
  <si>
    <t xml:space="preserve">Доходы                                                                                                                                                                                          бюджета Ахсарисарского сельского поселения  Ирафского района                                                 на 2021-2022годы  </t>
  </si>
  <si>
    <t>к Решению Собрания представителей Ахсарисарского  сельского поселения "О бюджете Ахсарисарского сельского поселения Ирафского района Республики Северная Осетия- Алания на 2020 год и плановый период 2021-2022 годов"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</si>
  <si>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 бюджета Ахсарисарского сельского поселения  Ирафского района на 2020год 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</si>
  <si>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 бюджета Ахсарисарского сельского поселения  Ирафского района на 2021 и 2022 годы </t>
  </si>
  <si>
    <t xml:space="preserve">Ведомственная структура  расходов  бюджета Ахсарисарского сельского поселения  Ирафского района на 2020 год </t>
  </si>
  <si>
    <t>Ведомственная структура  расходов  бюджета Ахсарисарского сельского поселения  Ирафского района на 2021-2022гг</t>
  </si>
  <si>
    <t>1 13 02995 10 0000 130</t>
  </si>
  <si>
    <t>Прочие доходы от компенсации затрат бюджетов сельских поселений</t>
  </si>
  <si>
    <t>1 11 05025 10 0000 120</t>
  </si>
  <si>
    <t>1 16 07090 11 0000 140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</si>
  <si>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с внутригородским делением</t>
  </si>
  <si>
    <t>2 02 29999 10 0000 150</t>
  </si>
  <si>
    <t>Прочие субсидии бюджетам сельских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</si>
  <si>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</si>
  <si>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</si>
  <si>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2 07 05030 10 0000 150</t>
  </si>
  <si>
    <t>Прочие безвозмездные поступления в бюджеты сельских поселений</t>
  </si>
  <si>
    <t>150</t>
  </si>
  <si>
    <t>35118</t>
  </si>
  <si>
    <t xml:space="preserve"> к Решению Собрания представителей Ахсарисарского  сельского поселения "О бюджете Ахсарисарского сельского поселения Ирафского района Республики Северная Осетия- Алания на 2020год и плановый период 2021-2022 годов"                                                                                                                                                               </t>
  </si>
  <si>
    <t xml:space="preserve"> к Решению Собрания представителей Ахсарисарского  сельского поселения "О бюджете Ахсарисарского сельского поселения Ирафского района Республики Северная Осетия- Алания на 2020год и плановый период 2021-2022 годов"                                                                                                                                                                </t>
  </si>
  <si>
    <t>Дотации бюджетам сельких поселений на выравнивание бюджетной  обеспеченности из бюджетов муниципальных районов</t>
  </si>
  <si>
    <t>16001</t>
  </si>
  <si>
    <t>2 02 16001 10 0000 150</t>
  </si>
  <si>
    <t>2 02 15001 10 0001 150</t>
  </si>
  <si>
    <t>2 02 15001 10 0002 150</t>
  </si>
  <si>
    <t>2 02 15002 10 0000 150</t>
  </si>
  <si>
    <t>2 02 35118 10 0000 150</t>
  </si>
  <si>
    <t>2 02 30024 10 0000 150</t>
  </si>
  <si>
    <t>2 02 30024 10 0005 150</t>
  </si>
  <si>
    <t>2 02 30024 10 0073 150</t>
  </si>
  <si>
    <t>2 02 49999 10 0000 150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</si>
  <si>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</si>
  <si>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2 02 16549 10 0000 150</t>
  </si>
  <si>
    <t>Дотации (гранты) бюджетам сельских поселений за достижение показателей деятельности органов местного самоуправления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</si>
</sst>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FC19]d\ mmmm\ yyyy\ &quot;г.&quot;"/>
    <numFmt numFmtId="187" formatCode="#,##0.0_р_."/>
    <numFmt numFmtId="188" formatCode="_(* #,##0.00000_);_(* \(#,##0.00000\);_(* &quot;-&quot;??_);_(@_)"/>
  </numFmts>
  <fonts count="6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"/>
      <family val="2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2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49" fontId="5" fillId="0" borderId="0" xfId="57" applyNumberFormat="1" applyFont="1" applyFill="1" applyAlignment="1">
      <alignment horizontal="center"/>
      <protection/>
    </xf>
    <xf numFmtId="0" fontId="5" fillId="0" borderId="0" xfId="57" applyFont="1" applyFill="1" applyAlignment="1">
      <alignment horizontal="center" wrapText="1"/>
      <protection/>
    </xf>
    <xf numFmtId="0" fontId="5" fillId="0" borderId="0" xfId="57" applyFont="1" applyFill="1" applyAlignment="1">
      <alignment wrapText="1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0" fontId="10" fillId="0" borderId="10" xfId="57" applyFont="1" applyFill="1" applyBorder="1" applyAlignment="1">
      <alignment wrapText="1"/>
      <protection/>
    </xf>
    <xf numFmtId="0" fontId="10" fillId="0" borderId="11" xfId="57" applyFont="1" applyFill="1" applyBorder="1" applyAlignment="1">
      <alignment wrapText="1"/>
      <protection/>
    </xf>
    <xf numFmtId="49" fontId="10" fillId="0" borderId="12" xfId="57" applyNumberFormat="1" applyFont="1" applyFill="1" applyBorder="1" applyAlignment="1">
      <alignment horizontal="center"/>
      <protection/>
    </xf>
    <xf numFmtId="49" fontId="10" fillId="0" borderId="13" xfId="57" applyNumberFormat="1" applyFont="1" applyFill="1" applyBorder="1" applyAlignment="1">
      <alignment horizontal="center"/>
      <protection/>
    </xf>
    <xf numFmtId="49" fontId="5" fillId="0" borderId="13" xfId="57" applyNumberFormat="1" applyFont="1" applyFill="1" applyBorder="1" applyAlignment="1">
      <alignment horizontal="center"/>
      <protection/>
    </xf>
    <xf numFmtId="49" fontId="10" fillId="0" borderId="13" xfId="57" applyNumberFormat="1" applyFont="1" applyFill="1" applyBorder="1">
      <alignment/>
      <protection/>
    </xf>
    <xf numFmtId="49" fontId="5" fillId="0" borderId="13" xfId="57" applyNumberFormat="1" applyFont="1" applyFill="1" applyBorder="1">
      <alignment/>
      <protection/>
    </xf>
    <xf numFmtId="49" fontId="10" fillId="0" borderId="14" xfId="57" applyNumberFormat="1" applyFont="1" applyFill="1" applyBorder="1" applyAlignment="1">
      <alignment horizontal="center"/>
      <protection/>
    </xf>
    <xf numFmtId="49" fontId="10" fillId="0" borderId="14" xfId="57" applyNumberFormat="1" applyFont="1" applyFill="1" applyBorder="1">
      <alignment/>
      <protection/>
    </xf>
    <xf numFmtId="0" fontId="5" fillId="0" borderId="0" xfId="57" applyFont="1" applyFill="1" applyAlignment="1">
      <alignment horizontal="right" wrapText="1"/>
      <protection/>
    </xf>
    <xf numFmtId="49" fontId="5" fillId="0" borderId="15" xfId="57" applyNumberFormat="1" applyFont="1" applyFill="1" applyBorder="1" applyAlignment="1">
      <alignment horizontal="center"/>
      <protection/>
    </xf>
    <xf numFmtId="49" fontId="10" fillId="0" borderId="15" xfId="57" applyNumberFormat="1" applyFont="1" applyFill="1" applyBorder="1" applyAlignment="1">
      <alignment horizontal="center"/>
      <protection/>
    </xf>
    <xf numFmtId="49" fontId="10" fillId="0" borderId="16" xfId="57" applyNumberFormat="1" applyFont="1" applyFill="1" applyBorder="1" applyAlignment="1">
      <alignment horizontal="center"/>
      <protection/>
    </xf>
    <xf numFmtId="0" fontId="5" fillId="0" borderId="0" xfId="57" applyFont="1" applyFill="1" applyAlignment="1">
      <alignment horizontal="center"/>
      <protection/>
    </xf>
    <xf numFmtId="49" fontId="13" fillId="0" borderId="17" xfId="57" applyNumberFormat="1" applyFont="1" applyFill="1" applyBorder="1" applyAlignment="1">
      <alignment horizontal="center" vertical="center" textRotation="90"/>
      <protection/>
    </xf>
    <xf numFmtId="49" fontId="13" fillId="0" borderId="17" xfId="57" applyNumberFormat="1" applyFont="1" applyFill="1" applyBorder="1" applyAlignment="1">
      <alignment horizontal="center" vertical="center" textRotation="90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49" fontId="10" fillId="0" borderId="19" xfId="57" applyNumberFormat="1" applyFont="1" applyFill="1" applyBorder="1" applyAlignment="1">
      <alignment horizontal="center"/>
      <protection/>
    </xf>
    <xf numFmtId="49" fontId="10" fillId="0" borderId="20" xfId="57" applyNumberFormat="1" applyFont="1" applyFill="1" applyBorder="1" applyAlignment="1">
      <alignment horizontal="center"/>
      <protection/>
    </xf>
    <xf numFmtId="185" fontId="4" fillId="0" borderId="13" xfId="57" applyNumberFormat="1" applyFont="1" applyFill="1" applyBorder="1">
      <alignment/>
      <protection/>
    </xf>
    <xf numFmtId="185" fontId="6" fillId="0" borderId="13" xfId="57" applyNumberFormat="1" applyFont="1" applyFill="1" applyBorder="1">
      <alignment/>
      <protection/>
    </xf>
    <xf numFmtId="0" fontId="5" fillId="0" borderId="11" xfId="57" applyFont="1" applyFill="1" applyBorder="1" applyAlignment="1">
      <alignment wrapText="1"/>
      <protection/>
    </xf>
    <xf numFmtId="49" fontId="5" fillId="0" borderId="12" xfId="57" applyNumberFormat="1" applyFont="1" applyFill="1" applyBorder="1" applyAlignment="1">
      <alignment horizontal="center"/>
      <protection/>
    </xf>
    <xf numFmtId="0" fontId="4" fillId="0" borderId="11" xfId="57" applyFont="1" applyFill="1" applyBorder="1" applyAlignment="1">
      <alignment horizontal="justify"/>
      <protection/>
    </xf>
    <xf numFmtId="0" fontId="10" fillId="0" borderId="21" xfId="57" applyFont="1" applyFill="1" applyBorder="1" applyAlignment="1">
      <alignment wrapText="1"/>
      <protection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49" fontId="10" fillId="0" borderId="22" xfId="57" applyNumberFormat="1" applyFont="1" applyFill="1" applyBorder="1" applyAlignment="1">
      <alignment horizontal="center"/>
      <protection/>
    </xf>
    <xf numFmtId="49" fontId="10" fillId="0" borderId="23" xfId="57" applyNumberFormat="1" applyFont="1" applyFill="1" applyBorder="1" applyAlignment="1">
      <alignment horizontal="center"/>
      <protection/>
    </xf>
    <xf numFmtId="49" fontId="5" fillId="0" borderId="23" xfId="57" applyNumberFormat="1" applyFont="1" applyFill="1" applyBorder="1" applyAlignment="1">
      <alignment horizontal="center"/>
      <protection/>
    </xf>
    <xf numFmtId="49" fontId="10" fillId="0" borderId="24" xfId="57" applyNumberFormat="1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49" fontId="9" fillId="0" borderId="13" xfId="57" applyNumberFormat="1" applyFont="1" applyFill="1" applyBorder="1" applyAlignment="1">
      <alignment horizontal="center" vertical="center"/>
      <protection/>
    </xf>
    <xf numFmtId="0" fontId="16" fillId="0" borderId="13" xfId="0" applyFont="1" applyBorder="1" applyAlignment="1">
      <alignment/>
    </xf>
    <xf numFmtId="49" fontId="5" fillId="0" borderId="25" xfId="57" applyNumberFormat="1" applyFont="1" applyFill="1" applyBorder="1" applyAlignment="1">
      <alignment horizontal="center"/>
      <protection/>
    </xf>
    <xf numFmtId="180" fontId="5" fillId="0" borderId="26" xfId="57" applyNumberFormat="1" applyFont="1" applyFill="1" applyBorder="1" applyAlignment="1">
      <alignment/>
      <protection/>
    </xf>
    <xf numFmtId="180" fontId="5" fillId="0" borderId="26" xfId="57" applyNumberFormat="1" applyFont="1" applyFill="1" applyBorder="1" applyAlignment="1">
      <alignment horizontal="right"/>
      <protection/>
    </xf>
    <xf numFmtId="185" fontId="0" fillId="0" borderId="13" xfId="0" applyNumberFormat="1" applyBorder="1" applyAlignment="1">
      <alignment/>
    </xf>
    <xf numFmtId="185" fontId="16" fillId="0" borderId="13" xfId="0" applyNumberFormat="1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3" xfId="0" applyFont="1" applyBorder="1" applyAlignment="1">
      <alignment/>
    </xf>
    <xf numFmtId="0" fontId="19" fillId="0" borderId="13" xfId="0" applyFont="1" applyBorder="1" applyAlignment="1">
      <alignment/>
    </xf>
    <xf numFmtId="185" fontId="19" fillId="0" borderId="13" xfId="0" applyNumberFormat="1" applyFont="1" applyBorder="1" applyAlignment="1">
      <alignment/>
    </xf>
    <xf numFmtId="0" fontId="19" fillId="0" borderId="13" xfId="0" applyFont="1" applyFill="1" applyBorder="1" applyAlignment="1">
      <alignment/>
    </xf>
    <xf numFmtId="0" fontId="17" fillId="0" borderId="23" xfId="0" applyFont="1" applyBorder="1" applyAlignment="1">
      <alignment/>
    </xf>
    <xf numFmtId="0" fontId="17" fillId="0" borderId="15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67" fillId="0" borderId="13" xfId="0" applyFont="1" applyBorder="1" applyAlignment="1">
      <alignment horizontal="justify" vertical="center"/>
    </xf>
    <xf numFmtId="0" fontId="25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3" fillId="0" borderId="0" xfId="56" applyFont="1" applyFill="1" applyAlignment="1">
      <alignment horizontal="center"/>
      <protection/>
    </xf>
    <xf numFmtId="0" fontId="20" fillId="0" borderId="0" xfId="56" applyFont="1" applyAlignment="1">
      <alignment vertical="top"/>
      <protection/>
    </xf>
    <xf numFmtId="0" fontId="23" fillId="0" borderId="0" xfId="56" applyFont="1" applyFill="1" applyAlignment="1">
      <alignment horizontal="center" wrapText="1"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horizontal="center" wrapText="1"/>
      <protection/>
    </xf>
    <xf numFmtId="0" fontId="6" fillId="0" borderId="13" xfId="56" applyFont="1" applyBorder="1" applyAlignment="1">
      <alignment horizontal="center" vertical="center" wrapText="1"/>
      <protection/>
    </xf>
    <xf numFmtId="0" fontId="6" fillId="0" borderId="17" xfId="56" applyFont="1" applyBorder="1" applyAlignment="1">
      <alignment horizontal="center" vertical="center" wrapText="1"/>
      <protection/>
    </xf>
    <xf numFmtId="0" fontId="6" fillId="0" borderId="13" xfId="56" applyFont="1" applyBorder="1" applyAlignment="1">
      <alignment horizontal="center" vertical="center"/>
      <protection/>
    </xf>
    <xf numFmtId="0" fontId="24" fillId="0" borderId="13" xfId="56" applyFont="1" applyBorder="1" applyAlignment="1">
      <alignment horizontal="justify" vertical="center"/>
      <protection/>
    </xf>
    <xf numFmtId="0" fontId="4" fillId="0" borderId="0" xfId="56" applyFont="1" applyAlignment="1">
      <alignment wrapText="1"/>
      <protection/>
    </xf>
    <xf numFmtId="0" fontId="4" fillId="0" borderId="0" xfId="56" applyFont="1">
      <alignment/>
      <protection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wrapText="1"/>
    </xf>
    <xf numFmtId="49" fontId="17" fillId="0" borderId="0" xfId="0" applyNumberFormat="1" applyFont="1" applyAlignment="1">
      <alignment horizontal="center" wrapText="1"/>
    </xf>
    <xf numFmtId="0" fontId="15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3" fillId="0" borderId="1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wrapText="1"/>
    </xf>
    <xf numFmtId="0" fontId="23" fillId="32" borderId="13" xfId="0" applyFont="1" applyFill="1" applyBorder="1" applyAlignment="1">
      <alignment vertical="center" wrapText="1"/>
    </xf>
    <xf numFmtId="0" fontId="23" fillId="32" borderId="13" xfId="0" applyFont="1" applyFill="1" applyBorder="1" applyAlignment="1">
      <alignment wrapText="1"/>
    </xf>
    <xf numFmtId="0" fontId="23" fillId="32" borderId="13" xfId="0" applyFont="1" applyFill="1" applyBorder="1" applyAlignment="1">
      <alignment vertical="top" wrapText="1"/>
    </xf>
    <xf numFmtId="0" fontId="28" fillId="0" borderId="13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23" fillId="0" borderId="13" xfId="54" applyFont="1" applyFill="1" applyBorder="1" applyAlignment="1">
      <alignment horizontal="left" wrapText="1"/>
      <protection/>
    </xf>
    <xf numFmtId="185" fontId="29" fillId="0" borderId="13" xfId="0" applyNumberFormat="1" applyFont="1" applyFill="1" applyBorder="1" applyAlignment="1">
      <alignment/>
    </xf>
    <xf numFmtId="0" fontId="15" fillId="0" borderId="0" xfId="0" applyFont="1" applyAlignment="1">
      <alignment wrapText="1"/>
    </xf>
    <xf numFmtId="49" fontId="15" fillId="0" borderId="0" xfId="0" applyNumberFormat="1" applyFont="1" applyFill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top" wrapText="1"/>
    </xf>
    <xf numFmtId="49" fontId="24" fillId="0" borderId="13" xfId="0" applyNumberFormat="1" applyFont="1" applyFill="1" applyBorder="1" applyAlignment="1">
      <alignment horizontal="center" vertical="top" wrapText="1"/>
    </xf>
    <xf numFmtId="49" fontId="23" fillId="32" borderId="13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center" vertical="top" wrapText="1"/>
    </xf>
    <xf numFmtId="49" fontId="23" fillId="32" borderId="13" xfId="55" applyNumberFormat="1" applyFont="1" applyFill="1" applyBorder="1" applyAlignment="1">
      <alignment horizontal="center" vertical="center" wrapText="1"/>
      <protection/>
    </xf>
    <xf numFmtId="49" fontId="23" fillId="32" borderId="23" xfId="0" applyNumberFormat="1" applyFont="1" applyFill="1" applyBorder="1" applyAlignment="1">
      <alignment horizontal="center" vertical="top" wrapText="1"/>
    </xf>
    <xf numFmtId="49" fontId="23" fillId="0" borderId="13" xfId="54" applyNumberFormat="1" applyFont="1" applyFill="1" applyBorder="1" applyAlignment="1">
      <alignment horizontal="center" shrinkToFit="1"/>
      <protection/>
    </xf>
    <xf numFmtId="0" fontId="29" fillId="0" borderId="13" xfId="0" applyFont="1" applyFill="1" applyBorder="1" applyAlignment="1">
      <alignment/>
    </xf>
    <xf numFmtId="49" fontId="15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185" fontId="0" fillId="33" borderId="13" xfId="0" applyNumberFormat="1" applyFont="1" applyFill="1" applyBorder="1" applyAlignment="1">
      <alignment/>
    </xf>
    <xf numFmtId="185" fontId="17" fillId="33" borderId="0" xfId="0" applyNumberFormat="1" applyFont="1" applyFill="1" applyAlignment="1">
      <alignment/>
    </xf>
    <xf numFmtId="185" fontId="15" fillId="33" borderId="0" xfId="0" applyNumberFormat="1" applyFont="1" applyFill="1" applyAlignment="1">
      <alignment/>
    </xf>
    <xf numFmtId="185" fontId="15" fillId="33" borderId="13" xfId="0" applyNumberFormat="1" applyFont="1" applyFill="1" applyBorder="1" applyAlignment="1">
      <alignment/>
    </xf>
    <xf numFmtId="185" fontId="16" fillId="33" borderId="13" xfId="0" applyNumberFormat="1" applyFont="1" applyFill="1" applyBorder="1" applyAlignment="1">
      <alignment/>
    </xf>
    <xf numFmtId="185" fontId="15" fillId="0" borderId="13" xfId="0" applyNumberFormat="1" applyFont="1" applyFill="1" applyBorder="1" applyAlignment="1">
      <alignment/>
    </xf>
    <xf numFmtId="0" fontId="15" fillId="0" borderId="0" xfId="0" applyFont="1" applyFill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justify" vertical="top" wrapText="1"/>
    </xf>
    <xf numFmtId="0" fontId="7" fillId="0" borderId="13" xfId="56" applyFont="1" applyBorder="1" applyAlignment="1">
      <alignment horizontal="left" vertical="center" indent="2"/>
      <protection/>
    </xf>
    <xf numFmtId="0" fontId="7" fillId="0" borderId="13" xfId="0" applyFont="1" applyBorder="1" applyAlignment="1">
      <alignment horizontal="left" vertical="top" wrapText="1"/>
    </xf>
    <xf numFmtId="0" fontId="68" fillId="34" borderId="13" xfId="0" applyFont="1" applyFill="1" applyBorder="1" applyAlignment="1">
      <alignment horizontal="left" vertical="center" wrapText="1"/>
    </xf>
    <xf numFmtId="0" fontId="68" fillId="34" borderId="13" xfId="0" applyFont="1" applyFill="1" applyBorder="1" applyAlignment="1">
      <alignment horizontal="left" wrapText="1"/>
    </xf>
    <xf numFmtId="0" fontId="68" fillId="0" borderId="13" xfId="0" applyFont="1" applyBorder="1" applyAlignment="1">
      <alignment horizontal="left" vertical="center" wrapText="1"/>
    </xf>
    <xf numFmtId="0" fontId="7" fillId="0" borderId="0" xfId="56" applyFont="1" applyAlignment="1">
      <alignment horizontal="left" wrapText="1" indent="2"/>
      <protection/>
    </xf>
    <xf numFmtId="0" fontId="31" fillId="32" borderId="28" xfId="56" applyFont="1" applyFill="1" applyBorder="1" applyAlignment="1">
      <alignment horizontal="left" vertical="center"/>
      <protection/>
    </xf>
    <xf numFmtId="0" fontId="7" fillId="0" borderId="13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right" wrapText="1"/>
    </xf>
    <xf numFmtId="0" fontId="11" fillId="0" borderId="0" xfId="56" applyFont="1" applyAlignment="1">
      <alignment horizontal="center" wrapText="1"/>
      <protection/>
    </xf>
    <xf numFmtId="0" fontId="11" fillId="0" borderId="0" xfId="56" applyFont="1" applyBorder="1" applyAlignment="1">
      <alignment horizontal="center" wrapText="1"/>
      <protection/>
    </xf>
    <xf numFmtId="0" fontId="6" fillId="0" borderId="19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6" fillId="0" borderId="32" xfId="56" applyFont="1" applyBorder="1" applyAlignment="1">
      <alignment horizontal="center" vertical="center" wrapText="1"/>
      <protection/>
    </xf>
    <xf numFmtId="0" fontId="6" fillId="0" borderId="36" xfId="56" applyFont="1" applyBorder="1" applyAlignment="1">
      <alignment horizontal="center" vertical="center" wrapText="1"/>
      <protection/>
    </xf>
    <xf numFmtId="0" fontId="11" fillId="32" borderId="0" xfId="53" applyFont="1" applyFill="1" applyAlignment="1">
      <alignment horizontal="center" wrapText="1"/>
      <protection/>
    </xf>
    <xf numFmtId="0" fontId="11" fillId="0" borderId="35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30" fillId="0" borderId="37" xfId="0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0" fontId="0" fillId="0" borderId="13" xfId="0" applyBorder="1" applyAlignment="1">
      <alignment/>
    </xf>
    <xf numFmtId="49" fontId="9" fillId="0" borderId="38" xfId="57" applyNumberFormat="1" applyFont="1" applyFill="1" applyBorder="1" applyAlignment="1">
      <alignment horizontal="center" vertical="center"/>
      <protection/>
    </xf>
    <xf numFmtId="49" fontId="9" fillId="0" borderId="39" xfId="57" applyNumberFormat="1" applyFont="1" applyFill="1" applyBorder="1" applyAlignment="1">
      <alignment horizontal="center" vertical="center"/>
      <protection/>
    </xf>
    <xf numFmtId="0" fontId="12" fillId="0" borderId="40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2" fillId="0" borderId="41" xfId="57" applyFont="1" applyFill="1" applyBorder="1" applyAlignment="1">
      <alignment horizontal="center" vertical="center" wrapText="1"/>
      <protection/>
    </xf>
    <xf numFmtId="49" fontId="13" fillId="0" borderId="42" xfId="57" applyNumberFormat="1" applyFont="1" applyFill="1" applyBorder="1" applyAlignment="1">
      <alignment horizontal="center" vertical="center" wrapText="1"/>
      <protection/>
    </xf>
    <xf numFmtId="49" fontId="13" fillId="0" borderId="43" xfId="57" applyNumberFormat="1" applyFont="1" applyFill="1" applyBorder="1" applyAlignment="1">
      <alignment horizontal="center" vertical="center" wrapText="1"/>
      <protection/>
    </xf>
    <xf numFmtId="49" fontId="13" fillId="0" borderId="44" xfId="57" applyNumberFormat="1" applyFont="1" applyFill="1" applyBorder="1" applyAlignment="1">
      <alignment horizontal="center" vertical="center" wrapText="1"/>
      <protection/>
    </xf>
    <xf numFmtId="0" fontId="14" fillId="0" borderId="13" xfId="57" applyFont="1" applyFill="1" applyBorder="1" applyAlignment="1">
      <alignment horizontal="center" vertical="center" wrapText="1"/>
      <protection/>
    </xf>
    <xf numFmtId="49" fontId="13" fillId="0" borderId="13" xfId="57" applyNumberFormat="1" applyFont="1" applyFill="1" applyBorder="1" applyAlignment="1">
      <alignment horizontal="center" vertical="center" wrapText="1"/>
      <protection/>
    </xf>
    <xf numFmtId="49" fontId="13" fillId="0" borderId="17" xfId="57" applyNumberFormat="1" applyFont="1" applyFill="1" applyBorder="1" applyAlignment="1">
      <alignment horizontal="center" vertical="center" wrapText="1"/>
      <protection/>
    </xf>
    <xf numFmtId="49" fontId="9" fillId="0" borderId="23" xfId="57" applyNumberFormat="1" applyFont="1" applyFill="1" applyBorder="1" applyAlignment="1">
      <alignment horizontal="center" vertical="center" wrapText="1"/>
      <protection/>
    </xf>
    <xf numFmtId="49" fontId="9" fillId="0" borderId="45" xfId="57" applyNumberFormat="1" applyFont="1" applyFill="1" applyBorder="1" applyAlignment="1">
      <alignment horizontal="center" vertical="center" wrapText="1"/>
      <protection/>
    </xf>
    <xf numFmtId="49" fontId="9" fillId="0" borderId="13" xfId="57" applyNumberFormat="1" applyFont="1" applyFill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center"/>
      <protection/>
    </xf>
    <xf numFmtId="0" fontId="17" fillId="0" borderId="37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49" fontId="5" fillId="0" borderId="0" xfId="57" applyNumberFormat="1" applyFont="1" applyFill="1" applyAlignment="1">
      <alignment horizontal="center"/>
      <protection/>
    </xf>
    <xf numFmtId="0" fontId="17" fillId="0" borderId="13" xfId="0" applyFont="1" applyBorder="1" applyAlignment="1">
      <alignment/>
    </xf>
    <xf numFmtId="0" fontId="8" fillId="0" borderId="0" xfId="57" applyFont="1" applyFill="1" applyBorder="1" applyAlignment="1">
      <alignment horizontal="center" wrapText="1"/>
      <protection/>
    </xf>
    <xf numFmtId="0" fontId="4" fillId="0" borderId="0" xfId="0" applyFont="1" applyFill="1" applyAlignment="1">
      <alignment horizontal="center" wrapText="1"/>
    </xf>
    <xf numFmtId="0" fontId="5" fillId="0" borderId="0" xfId="57" applyFont="1" applyFill="1" applyBorder="1" applyAlignment="1">
      <alignment horizontal="center" wrapText="1"/>
      <protection/>
    </xf>
    <xf numFmtId="0" fontId="17" fillId="0" borderId="4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Прил 4Гл адм дох муниц район " xfId="56"/>
    <cellStyle name="Обычный_Приложения изменен.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76200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96488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6477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96488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3" name="Text Box 1"/>
        <xdr:cNvSpPr txBox="1">
          <a:spLocks noChangeArrowheads="1"/>
        </xdr:cNvSpPr>
      </xdr:nvSpPr>
      <xdr:spPr>
        <a:xfrm>
          <a:off x="0" y="98964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4" name="Text Box 1"/>
        <xdr:cNvSpPr txBox="1">
          <a:spLocks noChangeArrowheads="1"/>
        </xdr:cNvSpPr>
      </xdr:nvSpPr>
      <xdr:spPr>
        <a:xfrm>
          <a:off x="0" y="98964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0" y="11372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0" y="11372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0" y="11372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0" y="11372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9" name="Text Box 1"/>
        <xdr:cNvSpPr txBox="1">
          <a:spLocks noChangeArrowheads="1"/>
        </xdr:cNvSpPr>
      </xdr:nvSpPr>
      <xdr:spPr>
        <a:xfrm>
          <a:off x="0" y="11372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0" y="11372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01441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0144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13" name="Text Box 1"/>
        <xdr:cNvSpPr txBox="1">
          <a:spLocks noChangeArrowheads="1"/>
        </xdr:cNvSpPr>
      </xdr:nvSpPr>
      <xdr:spPr>
        <a:xfrm>
          <a:off x="0" y="10144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01441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01441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16" name="Text Box 1"/>
        <xdr:cNvSpPr txBox="1">
          <a:spLocks noChangeArrowheads="1"/>
        </xdr:cNvSpPr>
      </xdr:nvSpPr>
      <xdr:spPr>
        <a:xfrm>
          <a:off x="0" y="98964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47700"/>
    <xdr:sp fLocksText="0">
      <xdr:nvSpPr>
        <xdr:cNvPr id="17" name="Text Box 1"/>
        <xdr:cNvSpPr txBox="1">
          <a:spLocks noChangeArrowheads="1"/>
        </xdr:cNvSpPr>
      </xdr:nvSpPr>
      <xdr:spPr>
        <a:xfrm>
          <a:off x="0" y="98964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01441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19" name="Text Box 1"/>
        <xdr:cNvSpPr txBox="1">
          <a:spLocks noChangeArrowheads="1"/>
        </xdr:cNvSpPr>
      </xdr:nvSpPr>
      <xdr:spPr>
        <a:xfrm>
          <a:off x="0" y="101441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38175"/>
    <xdr:sp fLocksText="0">
      <xdr:nvSpPr>
        <xdr:cNvPr id="20" name="Text Box 1"/>
        <xdr:cNvSpPr txBox="1">
          <a:spLocks noChangeArrowheads="1"/>
        </xdr:cNvSpPr>
      </xdr:nvSpPr>
      <xdr:spPr>
        <a:xfrm>
          <a:off x="0" y="124968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81075"/>
    <xdr:sp fLocksText="0">
      <xdr:nvSpPr>
        <xdr:cNvPr id="21" name="Text Box 1"/>
        <xdr:cNvSpPr txBox="1">
          <a:spLocks noChangeArrowheads="1"/>
        </xdr:cNvSpPr>
      </xdr:nvSpPr>
      <xdr:spPr>
        <a:xfrm>
          <a:off x="0" y="1249680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81075"/>
    <xdr:sp fLocksText="0">
      <xdr:nvSpPr>
        <xdr:cNvPr id="22" name="Text Box 1"/>
        <xdr:cNvSpPr txBox="1">
          <a:spLocks noChangeArrowheads="1"/>
        </xdr:cNvSpPr>
      </xdr:nvSpPr>
      <xdr:spPr>
        <a:xfrm>
          <a:off x="0" y="1249680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38175"/>
    <xdr:sp fLocksText="0">
      <xdr:nvSpPr>
        <xdr:cNvPr id="23" name="Text Box 1"/>
        <xdr:cNvSpPr txBox="1">
          <a:spLocks noChangeArrowheads="1"/>
        </xdr:cNvSpPr>
      </xdr:nvSpPr>
      <xdr:spPr>
        <a:xfrm>
          <a:off x="0" y="124968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38150"/>
    <xdr:sp fLocksText="0">
      <xdr:nvSpPr>
        <xdr:cNvPr id="24" name="Text Box 1"/>
        <xdr:cNvSpPr txBox="1">
          <a:spLocks noChangeArrowheads="1"/>
        </xdr:cNvSpPr>
      </xdr:nvSpPr>
      <xdr:spPr>
        <a:xfrm>
          <a:off x="0" y="124968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38150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24968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06394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7" name="Text Box 1"/>
        <xdr:cNvSpPr txBox="1">
          <a:spLocks noChangeArrowheads="1"/>
        </xdr:cNvSpPr>
      </xdr:nvSpPr>
      <xdr:spPr>
        <a:xfrm>
          <a:off x="0" y="106394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8" name="Text Box 1"/>
        <xdr:cNvSpPr txBox="1">
          <a:spLocks noChangeArrowheads="1"/>
        </xdr:cNvSpPr>
      </xdr:nvSpPr>
      <xdr:spPr>
        <a:xfrm>
          <a:off x="0" y="106394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1063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1063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31" name="Text Box 1"/>
        <xdr:cNvSpPr txBox="1">
          <a:spLocks noChangeArrowheads="1"/>
        </xdr:cNvSpPr>
      </xdr:nvSpPr>
      <xdr:spPr>
        <a:xfrm>
          <a:off x="0" y="98964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47700"/>
    <xdr:sp fLocksText="0">
      <xdr:nvSpPr>
        <xdr:cNvPr id="32" name="Text Box 1"/>
        <xdr:cNvSpPr txBox="1">
          <a:spLocks noChangeArrowheads="1"/>
        </xdr:cNvSpPr>
      </xdr:nvSpPr>
      <xdr:spPr>
        <a:xfrm>
          <a:off x="0" y="98964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101441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101441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781050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24968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895350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24968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89535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124968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52450"/>
    <xdr:sp fLocksText="0">
      <xdr:nvSpPr>
        <xdr:cNvPr id="38" name="Text Box 1"/>
        <xdr:cNvSpPr txBox="1">
          <a:spLocks noChangeArrowheads="1"/>
        </xdr:cNvSpPr>
      </xdr:nvSpPr>
      <xdr:spPr>
        <a:xfrm>
          <a:off x="0" y="12496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09575"/>
    <xdr:sp fLocksText="0">
      <xdr:nvSpPr>
        <xdr:cNvPr id="39" name="Text Box 1"/>
        <xdr:cNvSpPr txBox="1">
          <a:spLocks noChangeArrowheads="1"/>
        </xdr:cNvSpPr>
      </xdr:nvSpPr>
      <xdr:spPr>
        <a:xfrm>
          <a:off x="0" y="12496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09575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2496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04825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06394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06394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06394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063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063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76200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9667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6477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96678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3" name="Text Box 1"/>
        <xdr:cNvSpPr txBox="1">
          <a:spLocks noChangeArrowheads="1"/>
        </xdr:cNvSpPr>
      </xdr:nvSpPr>
      <xdr:spPr>
        <a:xfrm>
          <a:off x="0" y="9915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4" name="Text Box 1"/>
        <xdr:cNvSpPr txBox="1">
          <a:spLocks noChangeArrowheads="1"/>
        </xdr:cNvSpPr>
      </xdr:nvSpPr>
      <xdr:spPr>
        <a:xfrm>
          <a:off x="0" y="9915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0" y="113919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0" y="11391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0" y="11391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0" y="113919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9" name="Text Box 1"/>
        <xdr:cNvSpPr txBox="1">
          <a:spLocks noChangeArrowheads="1"/>
        </xdr:cNvSpPr>
      </xdr:nvSpPr>
      <xdr:spPr>
        <a:xfrm>
          <a:off x="0" y="113919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0" y="113919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0163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0163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13" name="Text Box 1"/>
        <xdr:cNvSpPr txBox="1">
          <a:spLocks noChangeArrowheads="1"/>
        </xdr:cNvSpPr>
      </xdr:nvSpPr>
      <xdr:spPr>
        <a:xfrm>
          <a:off x="0" y="10163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0163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0163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16" name="Text Box 1"/>
        <xdr:cNvSpPr txBox="1">
          <a:spLocks noChangeArrowheads="1"/>
        </xdr:cNvSpPr>
      </xdr:nvSpPr>
      <xdr:spPr>
        <a:xfrm>
          <a:off x="0" y="99155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47700"/>
    <xdr:sp fLocksText="0">
      <xdr:nvSpPr>
        <xdr:cNvPr id="17" name="Text Box 1"/>
        <xdr:cNvSpPr txBox="1">
          <a:spLocks noChangeArrowheads="1"/>
        </xdr:cNvSpPr>
      </xdr:nvSpPr>
      <xdr:spPr>
        <a:xfrm>
          <a:off x="0" y="99155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01631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19" name="Text Box 1"/>
        <xdr:cNvSpPr txBox="1">
          <a:spLocks noChangeArrowheads="1"/>
        </xdr:cNvSpPr>
      </xdr:nvSpPr>
      <xdr:spPr>
        <a:xfrm>
          <a:off x="0" y="101631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38175"/>
    <xdr:sp fLocksText="0">
      <xdr:nvSpPr>
        <xdr:cNvPr id="20" name="Text Box 1"/>
        <xdr:cNvSpPr txBox="1">
          <a:spLocks noChangeArrowheads="1"/>
        </xdr:cNvSpPr>
      </xdr:nvSpPr>
      <xdr:spPr>
        <a:xfrm>
          <a:off x="0" y="125158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81075"/>
    <xdr:sp fLocksText="0">
      <xdr:nvSpPr>
        <xdr:cNvPr id="21" name="Text Box 1"/>
        <xdr:cNvSpPr txBox="1">
          <a:spLocks noChangeArrowheads="1"/>
        </xdr:cNvSpPr>
      </xdr:nvSpPr>
      <xdr:spPr>
        <a:xfrm>
          <a:off x="0" y="125158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81075"/>
    <xdr:sp fLocksText="0">
      <xdr:nvSpPr>
        <xdr:cNvPr id="22" name="Text Box 1"/>
        <xdr:cNvSpPr txBox="1">
          <a:spLocks noChangeArrowheads="1"/>
        </xdr:cNvSpPr>
      </xdr:nvSpPr>
      <xdr:spPr>
        <a:xfrm>
          <a:off x="0" y="125158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38175"/>
    <xdr:sp fLocksText="0">
      <xdr:nvSpPr>
        <xdr:cNvPr id="23" name="Text Box 1"/>
        <xdr:cNvSpPr txBox="1">
          <a:spLocks noChangeArrowheads="1"/>
        </xdr:cNvSpPr>
      </xdr:nvSpPr>
      <xdr:spPr>
        <a:xfrm>
          <a:off x="0" y="125158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38150"/>
    <xdr:sp fLocksText="0">
      <xdr:nvSpPr>
        <xdr:cNvPr id="24" name="Text Box 1"/>
        <xdr:cNvSpPr txBox="1">
          <a:spLocks noChangeArrowheads="1"/>
        </xdr:cNvSpPr>
      </xdr:nvSpPr>
      <xdr:spPr>
        <a:xfrm>
          <a:off x="0" y="125158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38150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25158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06584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7" name="Text Box 1"/>
        <xdr:cNvSpPr txBox="1">
          <a:spLocks noChangeArrowheads="1"/>
        </xdr:cNvSpPr>
      </xdr:nvSpPr>
      <xdr:spPr>
        <a:xfrm>
          <a:off x="0" y="106584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8" name="Text Box 1"/>
        <xdr:cNvSpPr txBox="1">
          <a:spLocks noChangeArrowheads="1"/>
        </xdr:cNvSpPr>
      </xdr:nvSpPr>
      <xdr:spPr>
        <a:xfrm>
          <a:off x="0" y="106584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10658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10658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323850"/>
    <xdr:sp fLocksText="0">
      <xdr:nvSpPr>
        <xdr:cNvPr id="31" name="Text Box 1"/>
        <xdr:cNvSpPr txBox="1">
          <a:spLocks noChangeArrowheads="1"/>
        </xdr:cNvSpPr>
      </xdr:nvSpPr>
      <xdr:spPr>
        <a:xfrm>
          <a:off x="0" y="9667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647700"/>
    <xdr:sp fLocksText="0">
      <xdr:nvSpPr>
        <xdr:cNvPr id="32" name="Text Box 1"/>
        <xdr:cNvSpPr txBox="1">
          <a:spLocks noChangeArrowheads="1"/>
        </xdr:cNvSpPr>
      </xdr:nvSpPr>
      <xdr:spPr>
        <a:xfrm>
          <a:off x="0" y="96678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9915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9915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13919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1391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11391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38" name="Text Box 1"/>
        <xdr:cNvSpPr txBox="1">
          <a:spLocks noChangeArrowheads="1"/>
        </xdr:cNvSpPr>
      </xdr:nvSpPr>
      <xdr:spPr>
        <a:xfrm>
          <a:off x="0" y="113919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39" name="Text Box 1"/>
        <xdr:cNvSpPr txBox="1">
          <a:spLocks noChangeArrowheads="1"/>
        </xdr:cNvSpPr>
      </xdr:nvSpPr>
      <xdr:spPr>
        <a:xfrm>
          <a:off x="0" y="113919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13919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0163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0163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0163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0163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0163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46" name="Text Box 1"/>
        <xdr:cNvSpPr txBox="1">
          <a:spLocks noChangeArrowheads="1"/>
        </xdr:cNvSpPr>
      </xdr:nvSpPr>
      <xdr:spPr>
        <a:xfrm>
          <a:off x="0" y="99155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47700"/>
    <xdr:sp fLocksText="0">
      <xdr:nvSpPr>
        <xdr:cNvPr id="47" name="Text Box 1"/>
        <xdr:cNvSpPr txBox="1">
          <a:spLocks noChangeArrowheads="1"/>
        </xdr:cNvSpPr>
      </xdr:nvSpPr>
      <xdr:spPr>
        <a:xfrm>
          <a:off x="0" y="99155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48" name="Text Box 1"/>
        <xdr:cNvSpPr txBox="1">
          <a:spLocks noChangeArrowheads="1"/>
        </xdr:cNvSpPr>
      </xdr:nvSpPr>
      <xdr:spPr>
        <a:xfrm>
          <a:off x="0" y="101631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01631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09600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25158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76325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2515850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76325"/>
    <xdr:sp fLocksText="0">
      <xdr:nvSpPr>
        <xdr:cNvPr id="52" name="Text Box 1"/>
        <xdr:cNvSpPr txBox="1">
          <a:spLocks noChangeArrowheads="1"/>
        </xdr:cNvSpPr>
      </xdr:nvSpPr>
      <xdr:spPr>
        <a:xfrm>
          <a:off x="0" y="12515850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09600"/>
    <xdr:sp fLocksText="0">
      <xdr:nvSpPr>
        <xdr:cNvPr id="53" name="Text Box 1"/>
        <xdr:cNvSpPr txBox="1">
          <a:spLocks noChangeArrowheads="1"/>
        </xdr:cNvSpPr>
      </xdr:nvSpPr>
      <xdr:spPr>
        <a:xfrm>
          <a:off x="0" y="125158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90525"/>
    <xdr:sp fLocksText="0">
      <xdr:nvSpPr>
        <xdr:cNvPr id="54" name="Text Box 1"/>
        <xdr:cNvSpPr txBox="1">
          <a:spLocks noChangeArrowheads="1"/>
        </xdr:cNvSpPr>
      </xdr:nvSpPr>
      <xdr:spPr>
        <a:xfrm>
          <a:off x="0" y="125158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90525"/>
    <xdr:sp fLocksText="0">
      <xdr:nvSpPr>
        <xdr:cNvPr id="55" name="Text Box 1"/>
        <xdr:cNvSpPr txBox="1">
          <a:spLocks noChangeArrowheads="1"/>
        </xdr:cNvSpPr>
      </xdr:nvSpPr>
      <xdr:spPr>
        <a:xfrm>
          <a:off x="0" y="125158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56" name="Text Box 1"/>
        <xdr:cNvSpPr txBox="1">
          <a:spLocks noChangeArrowheads="1"/>
        </xdr:cNvSpPr>
      </xdr:nvSpPr>
      <xdr:spPr>
        <a:xfrm>
          <a:off x="0" y="106584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57" name="Text Box 1"/>
        <xdr:cNvSpPr txBox="1">
          <a:spLocks noChangeArrowheads="1"/>
        </xdr:cNvSpPr>
      </xdr:nvSpPr>
      <xdr:spPr>
        <a:xfrm>
          <a:off x="0" y="106584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58" name="Text Box 1"/>
        <xdr:cNvSpPr txBox="1">
          <a:spLocks noChangeArrowheads="1"/>
        </xdr:cNvSpPr>
      </xdr:nvSpPr>
      <xdr:spPr>
        <a:xfrm>
          <a:off x="0" y="106584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59" name="Text Box 1"/>
        <xdr:cNvSpPr txBox="1">
          <a:spLocks noChangeArrowheads="1"/>
        </xdr:cNvSpPr>
      </xdr:nvSpPr>
      <xdr:spPr>
        <a:xfrm>
          <a:off x="0" y="10658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60" name="Text Box 1"/>
        <xdr:cNvSpPr txBox="1">
          <a:spLocks noChangeArrowheads="1"/>
        </xdr:cNvSpPr>
      </xdr:nvSpPr>
      <xdr:spPr>
        <a:xfrm>
          <a:off x="0" y="10658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61" name="Text Box 1"/>
        <xdr:cNvSpPr txBox="1">
          <a:spLocks noChangeArrowheads="1"/>
        </xdr:cNvSpPr>
      </xdr:nvSpPr>
      <xdr:spPr>
        <a:xfrm>
          <a:off x="0" y="99155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47700"/>
    <xdr:sp fLocksText="0">
      <xdr:nvSpPr>
        <xdr:cNvPr id="62" name="Text Box 1"/>
        <xdr:cNvSpPr txBox="1">
          <a:spLocks noChangeArrowheads="1"/>
        </xdr:cNvSpPr>
      </xdr:nvSpPr>
      <xdr:spPr>
        <a:xfrm>
          <a:off x="0" y="99155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63" name="Text Box 1"/>
        <xdr:cNvSpPr txBox="1">
          <a:spLocks noChangeArrowheads="1"/>
        </xdr:cNvSpPr>
      </xdr:nvSpPr>
      <xdr:spPr>
        <a:xfrm>
          <a:off x="0" y="101631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64" name="Text Box 1"/>
        <xdr:cNvSpPr txBox="1">
          <a:spLocks noChangeArrowheads="1"/>
        </xdr:cNvSpPr>
      </xdr:nvSpPr>
      <xdr:spPr>
        <a:xfrm>
          <a:off x="0" y="101631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23925"/>
    <xdr:sp fLocksText="0">
      <xdr:nvSpPr>
        <xdr:cNvPr id="65" name="Text Box 1"/>
        <xdr:cNvSpPr txBox="1">
          <a:spLocks noChangeArrowheads="1"/>
        </xdr:cNvSpPr>
      </xdr:nvSpPr>
      <xdr:spPr>
        <a:xfrm>
          <a:off x="0" y="1251585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00125"/>
    <xdr:sp fLocksText="0">
      <xdr:nvSpPr>
        <xdr:cNvPr id="66" name="Text Box 1"/>
        <xdr:cNvSpPr txBox="1">
          <a:spLocks noChangeArrowheads="1"/>
        </xdr:cNvSpPr>
      </xdr:nvSpPr>
      <xdr:spPr>
        <a:xfrm>
          <a:off x="0" y="1251585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00125"/>
    <xdr:sp fLocksText="0">
      <xdr:nvSpPr>
        <xdr:cNvPr id="67" name="Text Box 1"/>
        <xdr:cNvSpPr txBox="1">
          <a:spLocks noChangeArrowheads="1"/>
        </xdr:cNvSpPr>
      </xdr:nvSpPr>
      <xdr:spPr>
        <a:xfrm>
          <a:off x="0" y="1251585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85775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25158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4290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2515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42900"/>
    <xdr:sp fLocksText="0">
      <xdr:nvSpPr>
        <xdr:cNvPr id="70" name="Text Box 1"/>
        <xdr:cNvSpPr txBox="1">
          <a:spLocks noChangeArrowheads="1"/>
        </xdr:cNvSpPr>
      </xdr:nvSpPr>
      <xdr:spPr>
        <a:xfrm>
          <a:off x="0" y="12515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04825"/>
    <xdr:sp fLocksText="0">
      <xdr:nvSpPr>
        <xdr:cNvPr id="71" name="Text Box 1"/>
        <xdr:cNvSpPr txBox="1">
          <a:spLocks noChangeArrowheads="1"/>
        </xdr:cNvSpPr>
      </xdr:nvSpPr>
      <xdr:spPr>
        <a:xfrm>
          <a:off x="0" y="10658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72" name="Text Box 1"/>
        <xdr:cNvSpPr txBox="1">
          <a:spLocks noChangeArrowheads="1"/>
        </xdr:cNvSpPr>
      </xdr:nvSpPr>
      <xdr:spPr>
        <a:xfrm>
          <a:off x="0" y="10658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73" name="Text Box 1"/>
        <xdr:cNvSpPr txBox="1">
          <a:spLocks noChangeArrowheads="1"/>
        </xdr:cNvSpPr>
      </xdr:nvSpPr>
      <xdr:spPr>
        <a:xfrm>
          <a:off x="0" y="10658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74" name="Text Box 1"/>
        <xdr:cNvSpPr txBox="1">
          <a:spLocks noChangeArrowheads="1"/>
        </xdr:cNvSpPr>
      </xdr:nvSpPr>
      <xdr:spPr>
        <a:xfrm>
          <a:off x="0" y="10658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75" name="Text Box 1"/>
        <xdr:cNvSpPr txBox="1">
          <a:spLocks noChangeArrowheads="1"/>
        </xdr:cNvSpPr>
      </xdr:nvSpPr>
      <xdr:spPr>
        <a:xfrm>
          <a:off x="0" y="10658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7620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0553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1055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619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10553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619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10553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438150"/>
    <xdr:sp fLocksText="0">
      <xdr:nvSpPr>
        <xdr:cNvPr id="5" name="Text Box 1"/>
        <xdr:cNvSpPr txBox="1">
          <a:spLocks noChangeArrowheads="1"/>
        </xdr:cNvSpPr>
      </xdr:nvSpPr>
      <xdr:spPr>
        <a:xfrm>
          <a:off x="0" y="120777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676275"/>
    <xdr:sp fLocksText="0">
      <xdr:nvSpPr>
        <xdr:cNvPr id="6" name="Text Box 1"/>
        <xdr:cNvSpPr txBox="1">
          <a:spLocks noChangeArrowheads="1"/>
        </xdr:cNvSpPr>
      </xdr:nvSpPr>
      <xdr:spPr>
        <a:xfrm>
          <a:off x="0" y="120777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676275"/>
    <xdr:sp fLocksText="0">
      <xdr:nvSpPr>
        <xdr:cNvPr id="7" name="Text Box 1"/>
        <xdr:cNvSpPr txBox="1">
          <a:spLocks noChangeArrowheads="1"/>
        </xdr:cNvSpPr>
      </xdr:nvSpPr>
      <xdr:spPr>
        <a:xfrm>
          <a:off x="0" y="120777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438150"/>
    <xdr:sp fLocksText="0">
      <xdr:nvSpPr>
        <xdr:cNvPr id="8" name="Text Box 1"/>
        <xdr:cNvSpPr txBox="1">
          <a:spLocks noChangeArrowheads="1"/>
        </xdr:cNvSpPr>
      </xdr:nvSpPr>
      <xdr:spPr>
        <a:xfrm>
          <a:off x="0" y="120777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438150"/>
    <xdr:sp fLocksText="0">
      <xdr:nvSpPr>
        <xdr:cNvPr id="9" name="Text Box 1"/>
        <xdr:cNvSpPr txBox="1">
          <a:spLocks noChangeArrowheads="1"/>
        </xdr:cNvSpPr>
      </xdr:nvSpPr>
      <xdr:spPr>
        <a:xfrm>
          <a:off x="0" y="120777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438150"/>
    <xdr:sp fLocksText="0">
      <xdr:nvSpPr>
        <xdr:cNvPr id="10" name="Text Box 1"/>
        <xdr:cNvSpPr txBox="1">
          <a:spLocks noChangeArrowheads="1"/>
        </xdr:cNvSpPr>
      </xdr:nvSpPr>
      <xdr:spPr>
        <a:xfrm>
          <a:off x="0" y="120777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142875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1010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57175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10109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57175"/>
    <xdr:sp fLocksText="0">
      <xdr:nvSpPr>
        <xdr:cNvPr id="13" name="Text Box 1"/>
        <xdr:cNvSpPr txBox="1">
          <a:spLocks noChangeArrowheads="1"/>
        </xdr:cNvSpPr>
      </xdr:nvSpPr>
      <xdr:spPr>
        <a:xfrm>
          <a:off x="0" y="110109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142875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1010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142875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1010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0" y="103251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438150"/>
    <xdr:sp fLocksText="0">
      <xdr:nvSpPr>
        <xdr:cNvPr id="17" name="Text Box 1"/>
        <xdr:cNvSpPr txBox="1">
          <a:spLocks noChangeArrowheads="1"/>
        </xdr:cNvSpPr>
      </xdr:nvSpPr>
      <xdr:spPr>
        <a:xfrm>
          <a:off x="0" y="103251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52425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05537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52425"/>
    <xdr:sp fLocksText="0">
      <xdr:nvSpPr>
        <xdr:cNvPr id="19" name="Text Box 1"/>
        <xdr:cNvSpPr txBox="1">
          <a:spLocks noChangeArrowheads="1"/>
        </xdr:cNvSpPr>
      </xdr:nvSpPr>
      <xdr:spPr>
        <a:xfrm>
          <a:off x="0" y="105537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28650"/>
    <xdr:sp fLocksText="0">
      <xdr:nvSpPr>
        <xdr:cNvPr id="20" name="Text Box 1"/>
        <xdr:cNvSpPr txBox="1">
          <a:spLocks noChangeArrowheads="1"/>
        </xdr:cNvSpPr>
      </xdr:nvSpPr>
      <xdr:spPr>
        <a:xfrm>
          <a:off x="0" y="118491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790575"/>
    <xdr:sp fLocksText="0">
      <xdr:nvSpPr>
        <xdr:cNvPr id="21" name="Text Box 1"/>
        <xdr:cNvSpPr txBox="1">
          <a:spLocks noChangeArrowheads="1"/>
        </xdr:cNvSpPr>
      </xdr:nvSpPr>
      <xdr:spPr>
        <a:xfrm>
          <a:off x="0" y="118491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790575"/>
    <xdr:sp fLocksText="0">
      <xdr:nvSpPr>
        <xdr:cNvPr id="22" name="Text Box 1"/>
        <xdr:cNvSpPr txBox="1">
          <a:spLocks noChangeArrowheads="1"/>
        </xdr:cNvSpPr>
      </xdr:nvSpPr>
      <xdr:spPr>
        <a:xfrm>
          <a:off x="0" y="118491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28650"/>
    <xdr:sp fLocksText="0">
      <xdr:nvSpPr>
        <xdr:cNvPr id="23" name="Text Box 1"/>
        <xdr:cNvSpPr txBox="1">
          <a:spLocks noChangeArrowheads="1"/>
        </xdr:cNvSpPr>
      </xdr:nvSpPr>
      <xdr:spPr>
        <a:xfrm>
          <a:off x="0" y="118491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28650"/>
    <xdr:sp fLocksText="0">
      <xdr:nvSpPr>
        <xdr:cNvPr id="24" name="Text Box 1"/>
        <xdr:cNvSpPr txBox="1">
          <a:spLocks noChangeArrowheads="1"/>
        </xdr:cNvSpPr>
      </xdr:nvSpPr>
      <xdr:spPr>
        <a:xfrm>
          <a:off x="0" y="118491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28650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18491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152400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0782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38125"/>
    <xdr:sp fLocksText="0">
      <xdr:nvSpPr>
        <xdr:cNvPr id="27" name="Text Box 1"/>
        <xdr:cNvSpPr txBox="1">
          <a:spLocks noChangeArrowheads="1"/>
        </xdr:cNvSpPr>
      </xdr:nvSpPr>
      <xdr:spPr>
        <a:xfrm>
          <a:off x="0" y="1078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38125"/>
    <xdr:sp fLocksText="0">
      <xdr:nvSpPr>
        <xdr:cNvPr id="28" name="Text Box 1"/>
        <xdr:cNvSpPr txBox="1">
          <a:spLocks noChangeArrowheads="1"/>
        </xdr:cNvSpPr>
      </xdr:nvSpPr>
      <xdr:spPr>
        <a:xfrm>
          <a:off x="0" y="1078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152400"/>
    <xdr:sp fLocksText="0">
      <xdr:nvSpPr>
        <xdr:cNvPr id="29" name="Text Box 1"/>
        <xdr:cNvSpPr txBox="1">
          <a:spLocks noChangeArrowheads="1"/>
        </xdr:cNvSpPr>
      </xdr:nvSpPr>
      <xdr:spPr>
        <a:xfrm>
          <a:off x="0" y="10782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152400"/>
    <xdr:sp fLocksText="0">
      <xdr:nvSpPr>
        <xdr:cNvPr id="30" name="Text Box 1"/>
        <xdr:cNvSpPr txBox="1">
          <a:spLocks noChangeArrowheads="1"/>
        </xdr:cNvSpPr>
      </xdr:nvSpPr>
      <xdr:spPr>
        <a:xfrm>
          <a:off x="0" y="10782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0" y="1055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14325"/>
    <xdr:sp fLocksText="0">
      <xdr:nvSpPr>
        <xdr:cNvPr id="32" name="Text Box 1"/>
        <xdr:cNvSpPr txBox="1">
          <a:spLocks noChangeArrowheads="1"/>
        </xdr:cNvSpPr>
      </xdr:nvSpPr>
      <xdr:spPr>
        <a:xfrm>
          <a:off x="0" y="10553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10782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10782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90525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3068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800100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30683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80010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130683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90525"/>
    <xdr:sp fLocksText="0">
      <xdr:nvSpPr>
        <xdr:cNvPr id="38" name="Text Box 1"/>
        <xdr:cNvSpPr txBox="1">
          <a:spLocks noChangeArrowheads="1"/>
        </xdr:cNvSpPr>
      </xdr:nvSpPr>
      <xdr:spPr>
        <a:xfrm>
          <a:off x="0" y="13068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04800"/>
    <xdr:sp fLocksText="0">
      <xdr:nvSpPr>
        <xdr:cNvPr id="39" name="Text Box 1"/>
        <xdr:cNvSpPr txBox="1">
          <a:spLocks noChangeArrowheads="1"/>
        </xdr:cNvSpPr>
      </xdr:nvSpPr>
      <xdr:spPr>
        <a:xfrm>
          <a:off x="0" y="13068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04800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3068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90575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12395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90575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12395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90575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12395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14375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1239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14375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1239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76225"/>
    <xdr:sp fLocksText="0">
      <xdr:nvSpPr>
        <xdr:cNvPr id="46" name="Text Box 1"/>
        <xdr:cNvSpPr txBox="1">
          <a:spLocks noChangeArrowheads="1"/>
        </xdr:cNvSpPr>
      </xdr:nvSpPr>
      <xdr:spPr>
        <a:xfrm>
          <a:off x="0" y="103251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552450"/>
    <xdr:sp fLocksText="0">
      <xdr:nvSpPr>
        <xdr:cNvPr id="47" name="Text Box 1"/>
        <xdr:cNvSpPr txBox="1">
          <a:spLocks noChangeArrowheads="1"/>
        </xdr:cNvSpPr>
      </xdr:nvSpPr>
      <xdr:spPr>
        <a:xfrm>
          <a:off x="0" y="103251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00050"/>
    <xdr:sp fLocksText="0">
      <xdr:nvSpPr>
        <xdr:cNvPr id="48" name="Text Box 1"/>
        <xdr:cNvSpPr txBox="1">
          <a:spLocks noChangeArrowheads="1"/>
        </xdr:cNvSpPr>
      </xdr:nvSpPr>
      <xdr:spPr>
        <a:xfrm>
          <a:off x="0" y="105537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00050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05537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18491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19125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18491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19125"/>
    <xdr:sp fLocksText="0">
      <xdr:nvSpPr>
        <xdr:cNvPr id="52" name="Text Box 1"/>
        <xdr:cNvSpPr txBox="1">
          <a:spLocks noChangeArrowheads="1"/>
        </xdr:cNvSpPr>
      </xdr:nvSpPr>
      <xdr:spPr>
        <a:xfrm>
          <a:off x="0" y="118491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53" name="Text Box 1"/>
        <xdr:cNvSpPr txBox="1">
          <a:spLocks noChangeArrowheads="1"/>
        </xdr:cNvSpPr>
      </xdr:nvSpPr>
      <xdr:spPr>
        <a:xfrm>
          <a:off x="0" y="118491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54" name="Text Box 1"/>
        <xdr:cNvSpPr txBox="1">
          <a:spLocks noChangeArrowheads="1"/>
        </xdr:cNvSpPr>
      </xdr:nvSpPr>
      <xdr:spPr>
        <a:xfrm>
          <a:off x="0" y="118491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55" name="Text Box 1"/>
        <xdr:cNvSpPr txBox="1">
          <a:spLocks noChangeArrowheads="1"/>
        </xdr:cNvSpPr>
      </xdr:nvSpPr>
      <xdr:spPr>
        <a:xfrm>
          <a:off x="0" y="118491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56" name="Text Box 1"/>
        <xdr:cNvSpPr txBox="1">
          <a:spLocks noChangeArrowheads="1"/>
        </xdr:cNvSpPr>
      </xdr:nvSpPr>
      <xdr:spPr>
        <a:xfrm>
          <a:off x="0" y="10782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57" name="Text Box 1"/>
        <xdr:cNvSpPr txBox="1">
          <a:spLocks noChangeArrowheads="1"/>
        </xdr:cNvSpPr>
      </xdr:nvSpPr>
      <xdr:spPr>
        <a:xfrm>
          <a:off x="0" y="10782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58" name="Text Box 1"/>
        <xdr:cNvSpPr txBox="1">
          <a:spLocks noChangeArrowheads="1"/>
        </xdr:cNvSpPr>
      </xdr:nvSpPr>
      <xdr:spPr>
        <a:xfrm>
          <a:off x="0" y="10782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59" name="Text Box 1"/>
        <xdr:cNvSpPr txBox="1">
          <a:spLocks noChangeArrowheads="1"/>
        </xdr:cNvSpPr>
      </xdr:nvSpPr>
      <xdr:spPr>
        <a:xfrm>
          <a:off x="0" y="10782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60" name="Text Box 1"/>
        <xdr:cNvSpPr txBox="1">
          <a:spLocks noChangeArrowheads="1"/>
        </xdr:cNvSpPr>
      </xdr:nvSpPr>
      <xdr:spPr>
        <a:xfrm>
          <a:off x="0" y="10782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61" name="Text Box 1"/>
        <xdr:cNvSpPr txBox="1">
          <a:spLocks noChangeArrowheads="1"/>
        </xdr:cNvSpPr>
      </xdr:nvSpPr>
      <xdr:spPr>
        <a:xfrm>
          <a:off x="0" y="105537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61975"/>
    <xdr:sp fLocksText="0">
      <xdr:nvSpPr>
        <xdr:cNvPr id="62" name="Text Box 1"/>
        <xdr:cNvSpPr txBox="1">
          <a:spLocks noChangeArrowheads="1"/>
        </xdr:cNvSpPr>
      </xdr:nvSpPr>
      <xdr:spPr>
        <a:xfrm>
          <a:off x="0" y="1055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63" name="Text Box 1"/>
        <xdr:cNvSpPr txBox="1">
          <a:spLocks noChangeArrowheads="1"/>
        </xdr:cNvSpPr>
      </xdr:nvSpPr>
      <xdr:spPr>
        <a:xfrm>
          <a:off x="0" y="107823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64" name="Text Box 1"/>
        <xdr:cNvSpPr txBox="1">
          <a:spLocks noChangeArrowheads="1"/>
        </xdr:cNvSpPr>
      </xdr:nvSpPr>
      <xdr:spPr>
        <a:xfrm>
          <a:off x="0" y="107823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42925"/>
    <xdr:sp fLocksText="0">
      <xdr:nvSpPr>
        <xdr:cNvPr id="65" name="Text Box 1"/>
        <xdr:cNvSpPr txBox="1">
          <a:spLocks noChangeArrowheads="1"/>
        </xdr:cNvSpPr>
      </xdr:nvSpPr>
      <xdr:spPr>
        <a:xfrm>
          <a:off x="0" y="130683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57275"/>
    <xdr:sp fLocksText="0">
      <xdr:nvSpPr>
        <xdr:cNvPr id="66" name="Text Box 1"/>
        <xdr:cNvSpPr txBox="1">
          <a:spLocks noChangeArrowheads="1"/>
        </xdr:cNvSpPr>
      </xdr:nvSpPr>
      <xdr:spPr>
        <a:xfrm>
          <a:off x="0" y="13068300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57275"/>
    <xdr:sp fLocksText="0">
      <xdr:nvSpPr>
        <xdr:cNvPr id="67" name="Text Box 1"/>
        <xdr:cNvSpPr txBox="1">
          <a:spLocks noChangeArrowheads="1"/>
        </xdr:cNvSpPr>
      </xdr:nvSpPr>
      <xdr:spPr>
        <a:xfrm>
          <a:off x="0" y="13068300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42925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30683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2385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3068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23850"/>
    <xdr:sp fLocksText="0">
      <xdr:nvSpPr>
        <xdr:cNvPr id="70" name="Text Box 1"/>
        <xdr:cNvSpPr txBox="1">
          <a:spLocks noChangeArrowheads="1"/>
        </xdr:cNvSpPr>
      </xdr:nvSpPr>
      <xdr:spPr>
        <a:xfrm>
          <a:off x="0" y="13068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00075"/>
    <xdr:sp fLocksText="0">
      <xdr:nvSpPr>
        <xdr:cNvPr id="71" name="Text Box 1"/>
        <xdr:cNvSpPr txBox="1">
          <a:spLocks noChangeArrowheads="1"/>
        </xdr:cNvSpPr>
      </xdr:nvSpPr>
      <xdr:spPr>
        <a:xfrm>
          <a:off x="0" y="112395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00075"/>
    <xdr:sp fLocksText="0">
      <xdr:nvSpPr>
        <xdr:cNvPr id="72" name="Text Box 1"/>
        <xdr:cNvSpPr txBox="1">
          <a:spLocks noChangeArrowheads="1"/>
        </xdr:cNvSpPr>
      </xdr:nvSpPr>
      <xdr:spPr>
        <a:xfrm>
          <a:off x="0" y="112395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00075"/>
    <xdr:sp fLocksText="0">
      <xdr:nvSpPr>
        <xdr:cNvPr id="73" name="Text Box 1"/>
        <xdr:cNvSpPr txBox="1">
          <a:spLocks noChangeArrowheads="1"/>
        </xdr:cNvSpPr>
      </xdr:nvSpPr>
      <xdr:spPr>
        <a:xfrm>
          <a:off x="0" y="112395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4" name="Text Box 1"/>
        <xdr:cNvSpPr txBox="1">
          <a:spLocks noChangeArrowheads="1"/>
        </xdr:cNvSpPr>
      </xdr:nvSpPr>
      <xdr:spPr>
        <a:xfrm>
          <a:off x="0" y="11239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5" name="Text Box 1"/>
        <xdr:cNvSpPr txBox="1">
          <a:spLocks noChangeArrowheads="1"/>
        </xdr:cNvSpPr>
      </xdr:nvSpPr>
      <xdr:spPr>
        <a:xfrm>
          <a:off x="0" y="11239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76225"/>
    <xdr:sp fLocksText="0">
      <xdr:nvSpPr>
        <xdr:cNvPr id="76" name="Text Box 1"/>
        <xdr:cNvSpPr txBox="1">
          <a:spLocks noChangeArrowheads="1"/>
        </xdr:cNvSpPr>
      </xdr:nvSpPr>
      <xdr:spPr>
        <a:xfrm>
          <a:off x="0" y="103251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552450"/>
    <xdr:sp fLocksText="0">
      <xdr:nvSpPr>
        <xdr:cNvPr id="77" name="Text Box 1"/>
        <xdr:cNvSpPr txBox="1">
          <a:spLocks noChangeArrowheads="1"/>
        </xdr:cNvSpPr>
      </xdr:nvSpPr>
      <xdr:spPr>
        <a:xfrm>
          <a:off x="0" y="103251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00050"/>
    <xdr:sp fLocksText="0">
      <xdr:nvSpPr>
        <xdr:cNvPr id="78" name="Text Box 1"/>
        <xdr:cNvSpPr txBox="1">
          <a:spLocks noChangeArrowheads="1"/>
        </xdr:cNvSpPr>
      </xdr:nvSpPr>
      <xdr:spPr>
        <a:xfrm>
          <a:off x="0" y="105537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00050"/>
    <xdr:sp fLocksText="0">
      <xdr:nvSpPr>
        <xdr:cNvPr id="79" name="Text Box 1"/>
        <xdr:cNvSpPr txBox="1">
          <a:spLocks noChangeArrowheads="1"/>
        </xdr:cNvSpPr>
      </xdr:nvSpPr>
      <xdr:spPr>
        <a:xfrm>
          <a:off x="0" y="105537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80" name="Text Box 1"/>
        <xdr:cNvSpPr txBox="1">
          <a:spLocks noChangeArrowheads="1"/>
        </xdr:cNvSpPr>
      </xdr:nvSpPr>
      <xdr:spPr>
        <a:xfrm>
          <a:off x="0" y="118491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19125"/>
    <xdr:sp fLocksText="0">
      <xdr:nvSpPr>
        <xdr:cNvPr id="81" name="Text Box 1"/>
        <xdr:cNvSpPr txBox="1">
          <a:spLocks noChangeArrowheads="1"/>
        </xdr:cNvSpPr>
      </xdr:nvSpPr>
      <xdr:spPr>
        <a:xfrm>
          <a:off x="0" y="118491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19125"/>
    <xdr:sp fLocksText="0">
      <xdr:nvSpPr>
        <xdr:cNvPr id="82" name="Text Box 1"/>
        <xdr:cNvSpPr txBox="1">
          <a:spLocks noChangeArrowheads="1"/>
        </xdr:cNvSpPr>
      </xdr:nvSpPr>
      <xdr:spPr>
        <a:xfrm>
          <a:off x="0" y="118491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83" name="Text Box 1"/>
        <xdr:cNvSpPr txBox="1">
          <a:spLocks noChangeArrowheads="1"/>
        </xdr:cNvSpPr>
      </xdr:nvSpPr>
      <xdr:spPr>
        <a:xfrm>
          <a:off x="0" y="118491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84" name="Text Box 1"/>
        <xdr:cNvSpPr txBox="1">
          <a:spLocks noChangeArrowheads="1"/>
        </xdr:cNvSpPr>
      </xdr:nvSpPr>
      <xdr:spPr>
        <a:xfrm>
          <a:off x="0" y="118491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85" name="Text Box 1"/>
        <xdr:cNvSpPr txBox="1">
          <a:spLocks noChangeArrowheads="1"/>
        </xdr:cNvSpPr>
      </xdr:nvSpPr>
      <xdr:spPr>
        <a:xfrm>
          <a:off x="0" y="118491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86" name="Text Box 1"/>
        <xdr:cNvSpPr txBox="1">
          <a:spLocks noChangeArrowheads="1"/>
        </xdr:cNvSpPr>
      </xdr:nvSpPr>
      <xdr:spPr>
        <a:xfrm>
          <a:off x="0" y="10782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87" name="Text Box 1"/>
        <xdr:cNvSpPr txBox="1">
          <a:spLocks noChangeArrowheads="1"/>
        </xdr:cNvSpPr>
      </xdr:nvSpPr>
      <xdr:spPr>
        <a:xfrm>
          <a:off x="0" y="10782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88" name="Text Box 1"/>
        <xdr:cNvSpPr txBox="1">
          <a:spLocks noChangeArrowheads="1"/>
        </xdr:cNvSpPr>
      </xdr:nvSpPr>
      <xdr:spPr>
        <a:xfrm>
          <a:off x="0" y="10782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89" name="Text Box 1"/>
        <xdr:cNvSpPr txBox="1">
          <a:spLocks noChangeArrowheads="1"/>
        </xdr:cNvSpPr>
      </xdr:nvSpPr>
      <xdr:spPr>
        <a:xfrm>
          <a:off x="0" y="10782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90" name="Text Box 1"/>
        <xdr:cNvSpPr txBox="1">
          <a:spLocks noChangeArrowheads="1"/>
        </xdr:cNvSpPr>
      </xdr:nvSpPr>
      <xdr:spPr>
        <a:xfrm>
          <a:off x="0" y="10782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91" name="Text Box 1"/>
        <xdr:cNvSpPr txBox="1">
          <a:spLocks noChangeArrowheads="1"/>
        </xdr:cNvSpPr>
      </xdr:nvSpPr>
      <xdr:spPr>
        <a:xfrm>
          <a:off x="0" y="105537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61975"/>
    <xdr:sp fLocksText="0">
      <xdr:nvSpPr>
        <xdr:cNvPr id="92" name="Text Box 1"/>
        <xdr:cNvSpPr txBox="1">
          <a:spLocks noChangeArrowheads="1"/>
        </xdr:cNvSpPr>
      </xdr:nvSpPr>
      <xdr:spPr>
        <a:xfrm>
          <a:off x="0" y="1055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93" name="Text Box 1"/>
        <xdr:cNvSpPr txBox="1">
          <a:spLocks noChangeArrowheads="1"/>
        </xdr:cNvSpPr>
      </xdr:nvSpPr>
      <xdr:spPr>
        <a:xfrm>
          <a:off x="0" y="107823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94" name="Text Box 1"/>
        <xdr:cNvSpPr txBox="1">
          <a:spLocks noChangeArrowheads="1"/>
        </xdr:cNvSpPr>
      </xdr:nvSpPr>
      <xdr:spPr>
        <a:xfrm>
          <a:off x="0" y="107823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04825"/>
    <xdr:sp fLocksText="0">
      <xdr:nvSpPr>
        <xdr:cNvPr id="95" name="Text Box 1"/>
        <xdr:cNvSpPr txBox="1">
          <a:spLocks noChangeArrowheads="1"/>
        </xdr:cNvSpPr>
      </xdr:nvSpPr>
      <xdr:spPr>
        <a:xfrm>
          <a:off x="0" y="130683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04825"/>
    <xdr:sp fLocksText="0">
      <xdr:nvSpPr>
        <xdr:cNvPr id="96" name="Text Box 1"/>
        <xdr:cNvSpPr txBox="1">
          <a:spLocks noChangeArrowheads="1"/>
        </xdr:cNvSpPr>
      </xdr:nvSpPr>
      <xdr:spPr>
        <a:xfrm>
          <a:off x="0" y="130683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76225"/>
    <xdr:sp fLocksText="0">
      <xdr:nvSpPr>
        <xdr:cNvPr id="97" name="Text Box 1"/>
        <xdr:cNvSpPr txBox="1">
          <a:spLocks noChangeArrowheads="1"/>
        </xdr:cNvSpPr>
      </xdr:nvSpPr>
      <xdr:spPr>
        <a:xfrm>
          <a:off x="0" y="13068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76225"/>
    <xdr:sp fLocksText="0">
      <xdr:nvSpPr>
        <xdr:cNvPr id="98" name="Text Box 1"/>
        <xdr:cNvSpPr txBox="1">
          <a:spLocks noChangeArrowheads="1"/>
        </xdr:cNvSpPr>
      </xdr:nvSpPr>
      <xdr:spPr>
        <a:xfrm>
          <a:off x="0" y="13068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00075"/>
    <xdr:sp fLocksText="0">
      <xdr:nvSpPr>
        <xdr:cNvPr id="99" name="Text Box 1"/>
        <xdr:cNvSpPr txBox="1">
          <a:spLocks noChangeArrowheads="1"/>
        </xdr:cNvSpPr>
      </xdr:nvSpPr>
      <xdr:spPr>
        <a:xfrm>
          <a:off x="0" y="112395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00075"/>
    <xdr:sp fLocksText="0">
      <xdr:nvSpPr>
        <xdr:cNvPr id="100" name="Text Box 1"/>
        <xdr:cNvSpPr txBox="1">
          <a:spLocks noChangeArrowheads="1"/>
        </xdr:cNvSpPr>
      </xdr:nvSpPr>
      <xdr:spPr>
        <a:xfrm>
          <a:off x="0" y="112395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00075"/>
    <xdr:sp fLocksText="0">
      <xdr:nvSpPr>
        <xdr:cNvPr id="101" name="Text Box 1"/>
        <xdr:cNvSpPr txBox="1">
          <a:spLocks noChangeArrowheads="1"/>
        </xdr:cNvSpPr>
      </xdr:nvSpPr>
      <xdr:spPr>
        <a:xfrm>
          <a:off x="0" y="112395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02" name="Text Box 1"/>
        <xdr:cNvSpPr txBox="1">
          <a:spLocks noChangeArrowheads="1"/>
        </xdr:cNvSpPr>
      </xdr:nvSpPr>
      <xdr:spPr>
        <a:xfrm>
          <a:off x="0" y="11239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11239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104" name="Text Box 1"/>
        <xdr:cNvSpPr txBox="1">
          <a:spLocks noChangeArrowheads="1"/>
        </xdr:cNvSpPr>
      </xdr:nvSpPr>
      <xdr:spPr>
        <a:xfrm>
          <a:off x="0" y="105537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61975"/>
    <xdr:sp fLocksText="0">
      <xdr:nvSpPr>
        <xdr:cNvPr id="105" name="Text Box 1"/>
        <xdr:cNvSpPr txBox="1">
          <a:spLocks noChangeArrowheads="1"/>
        </xdr:cNvSpPr>
      </xdr:nvSpPr>
      <xdr:spPr>
        <a:xfrm>
          <a:off x="0" y="10553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106" name="Text Box 1"/>
        <xdr:cNvSpPr txBox="1">
          <a:spLocks noChangeArrowheads="1"/>
        </xdr:cNvSpPr>
      </xdr:nvSpPr>
      <xdr:spPr>
        <a:xfrm>
          <a:off x="0" y="107823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107" name="Text Box 1"/>
        <xdr:cNvSpPr txBox="1">
          <a:spLocks noChangeArrowheads="1"/>
        </xdr:cNvSpPr>
      </xdr:nvSpPr>
      <xdr:spPr>
        <a:xfrm>
          <a:off x="0" y="107823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00125"/>
    <xdr:sp fLocksText="0">
      <xdr:nvSpPr>
        <xdr:cNvPr id="108" name="Text Box 1"/>
        <xdr:cNvSpPr txBox="1">
          <a:spLocks noChangeArrowheads="1"/>
        </xdr:cNvSpPr>
      </xdr:nvSpPr>
      <xdr:spPr>
        <a:xfrm>
          <a:off x="0" y="130683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85850"/>
    <xdr:sp fLocksText="0">
      <xdr:nvSpPr>
        <xdr:cNvPr id="109" name="Text Box 1"/>
        <xdr:cNvSpPr txBox="1">
          <a:spLocks noChangeArrowheads="1"/>
        </xdr:cNvSpPr>
      </xdr:nvSpPr>
      <xdr:spPr>
        <a:xfrm>
          <a:off x="0" y="13068300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85850"/>
    <xdr:sp fLocksText="0">
      <xdr:nvSpPr>
        <xdr:cNvPr id="110" name="Text Box 1"/>
        <xdr:cNvSpPr txBox="1">
          <a:spLocks noChangeArrowheads="1"/>
        </xdr:cNvSpPr>
      </xdr:nvSpPr>
      <xdr:spPr>
        <a:xfrm>
          <a:off x="0" y="13068300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71475"/>
    <xdr:sp fLocksText="0">
      <xdr:nvSpPr>
        <xdr:cNvPr id="111" name="Text Box 1"/>
        <xdr:cNvSpPr txBox="1">
          <a:spLocks noChangeArrowheads="1"/>
        </xdr:cNvSpPr>
      </xdr:nvSpPr>
      <xdr:spPr>
        <a:xfrm>
          <a:off x="0" y="130683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38125"/>
    <xdr:sp fLocksText="0">
      <xdr:nvSpPr>
        <xdr:cNvPr id="112" name="Text Box 1"/>
        <xdr:cNvSpPr txBox="1">
          <a:spLocks noChangeArrowheads="1"/>
        </xdr:cNvSpPr>
      </xdr:nvSpPr>
      <xdr:spPr>
        <a:xfrm>
          <a:off x="0" y="13068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38125"/>
    <xdr:sp fLocksText="0">
      <xdr:nvSpPr>
        <xdr:cNvPr id="113" name="Text Box 1"/>
        <xdr:cNvSpPr txBox="1">
          <a:spLocks noChangeArrowheads="1"/>
        </xdr:cNvSpPr>
      </xdr:nvSpPr>
      <xdr:spPr>
        <a:xfrm>
          <a:off x="0" y="13068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09600"/>
    <xdr:sp fLocksText="0">
      <xdr:nvSpPr>
        <xdr:cNvPr id="114" name="Text Box 1"/>
        <xdr:cNvSpPr txBox="1">
          <a:spLocks noChangeArrowheads="1"/>
        </xdr:cNvSpPr>
      </xdr:nvSpPr>
      <xdr:spPr>
        <a:xfrm>
          <a:off x="0" y="112395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52475"/>
    <xdr:sp fLocksText="0">
      <xdr:nvSpPr>
        <xdr:cNvPr id="115" name="Text Box 1"/>
        <xdr:cNvSpPr txBox="1">
          <a:spLocks noChangeArrowheads="1"/>
        </xdr:cNvSpPr>
      </xdr:nvSpPr>
      <xdr:spPr>
        <a:xfrm>
          <a:off x="0" y="112395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52475"/>
    <xdr:sp fLocksText="0">
      <xdr:nvSpPr>
        <xdr:cNvPr id="116" name="Text Box 1"/>
        <xdr:cNvSpPr txBox="1">
          <a:spLocks noChangeArrowheads="1"/>
        </xdr:cNvSpPr>
      </xdr:nvSpPr>
      <xdr:spPr>
        <a:xfrm>
          <a:off x="0" y="112395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17" name="Text Box 1"/>
        <xdr:cNvSpPr txBox="1">
          <a:spLocks noChangeArrowheads="1"/>
        </xdr:cNvSpPr>
      </xdr:nvSpPr>
      <xdr:spPr>
        <a:xfrm>
          <a:off x="0" y="11239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18" name="Text Box 1"/>
        <xdr:cNvSpPr txBox="1">
          <a:spLocks noChangeArrowheads="1"/>
        </xdr:cNvSpPr>
      </xdr:nvSpPr>
      <xdr:spPr>
        <a:xfrm>
          <a:off x="0" y="11239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9229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905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92297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429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9420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429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9420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0" y="10753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0" y="10753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0" y="10753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9550"/>
    <xdr:sp fLocksText="0">
      <xdr:nvSpPr>
        <xdr:cNvPr id="8" name="Text Box 1"/>
        <xdr:cNvSpPr txBox="1">
          <a:spLocks noChangeArrowheads="1"/>
        </xdr:cNvSpPr>
      </xdr:nvSpPr>
      <xdr:spPr>
        <a:xfrm>
          <a:off x="0" y="10753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0" y="10753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9550"/>
    <xdr:sp fLocksText="0">
      <xdr:nvSpPr>
        <xdr:cNvPr id="10" name="Text Box 1"/>
        <xdr:cNvSpPr txBox="1">
          <a:spLocks noChangeArrowheads="1"/>
        </xdr:cNvSpPr>
      </xdr:nvSpPr>
      <xdr:spPr>
        <a:xfrm>
          <a:off x="0" y="10753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0955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980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95275"/>
    <xdr:sp fLocksText="0">
      <xdr:nvSpPr>
        <xdr:cNvPr id="12" name="Text Box 1"/>
        <xdr:cNvSpPr txBox="1">
          <a:spLocks noChangeArrowheads="1"/>
        </xdr:cNvSpPr>
      </xdr:nvSpPr>
      <xdr:spPr>
        <a:xfrm>
          <a:off x="0" y="9801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95275"/>
    <xdr:sp fLocksText="0">
      <xdr:nvSpPr>
        <xdr:cNvPr id="13" name="Text Box 1"/>
        <xdr:cNvSpPr txBox="1">
          <a:spLocks noChangeArrowheads="1"/>
        </xdr:cNvSpPr>
      </xdr:nvSpPr>
      <xdr:spPr>
        <a:xfrm>
          <a:off x="0" y="9801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09550"/>
    <xdr:sp fLocksText="0">
      <xdr:nvSpPr>
        <xdr:cNvPr id="14" name="Text Box 1"/>
        <xdr:cNvSpPr txBox="1">
          <a:spLocks noChangeArrowheads="1"/>
        </xdr:cNvSpPr>
      </xdr:nvSpPr>
      <xdr:spPr>
        <a:xfrm>
          <a:off x="0" y="980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095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980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561975"/>
    <xdr:sp fLocksText="0">
      <xdr:nvSpPr>
        <xdr:cNvPr id="16" name="Text Box 1"/>
        <xdr:cNvSpPr txBox="1">
          <a:spLocks noChangeArrowheads="1"/>
        </xdr:cNvSpPr>
      </xdr:nvSpPr>
      <xdr:spPr>
        <a:xfrm>
          <a:off x="0" y="90392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1123950"/>
    <xdr:sp fLocksText="0">
      <xdr:nvSpPr>
        <xdr:cNvPr id="17" name="Text Box 1"/>
        <xdr:cNvSpPr txBox="1">
          <a:spLocks noChangeArrowheads="1"/>
        </xdr:cNvSpPr>
      </xdr:nvSpPr>
      <xdr:spPr>
        <a:xfrm>
          <a:off x="0" y="903922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962025"/>
    <xdr:sp fLocksText="0">
      <xdr:nvSpPr>
        <xdr:cNvPr id="18" name="Text Box 1"/>
        <xdr:cNvSpPr txBox="1">
          <a:spLocks noChangeArrowheads="1"/>
        </xdr:cNvSpPr>
      </xdr:nvSpPr>
      <xdr:spPr>
        <a:xfrm>
          <a:off x="0" y="9229725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962025"/>
    <xdr:sp fLocksText="0">
      <xdr:nvSpPr>
        <xdr:cNvPr id="19" name="Text Box 1"/>
        <xdr:cNvSpPr txBox="1">
          <a:spLocks noChangeArrowheads="1"/>
        </xdr:cNvSpPr>
      </xdr:nvSpPr>
      <xdr:spPr>
        <a:xfrm>
          <a:off x="0" y="9229725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52450"/>
    <xdr:sp fLocksText="0">
      <xdr:nvSpPr>
        <xdr:cNvPr id="20" name="Text Box 1"/>
        <xdr:cNvSpPr txBox="1">
          <a:spLocks noChangeArrowheads="1"/>
        </xdr:cNvSpPr>
      </xdr:nvSpPr>
      <xdr:spPr>
        <a:xfrm>
          <a:off x="0" y="105632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723900"/>
    <xdr:sp fLocksText="0">
      <xdr:nvSpPr>
        <xdr:cNvPr id="21" name="Text Box 1"/>
        <xdr:cNvSpPr txBox="1">
          <a:spLocks noChangeArrowheads="1"/>
        </xdr:cNvSpPr>
      </xdr:nvSpPr>
      <xdr:spPr>
        <a:xfrm>
          <a:off x="0" y="105632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723900"/>
    <xdr:sp fLocksText="0">
      <xdr:nvSpPr>
        <xdr:cNvPr id="22" name="Text Box 1"/>
        <xdr:cNvSpPr txBox="1">
          <a:spLocks noChangeArrowheads="1"/>
        </xdr:cNvSpPr>
      </xdr:nvSpPr>
      <xdr:spPr>
        <a:xfrm>
          <a:off x="0" y="105632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52450"/>
    <xdr:sp fLocksText="0">
      <xdr:nvSpPr>
        <xdr:cNvPr id="23" name="Text Box 1"/>
        <xdr:cNvSpPr txBox="1">
          <a:spLocks noChangeArrowheads="1"/>
        </xdr:cNvSpPr>
      </xdr:nvSpPr>
      <xdr:spPr>
        <a:xfrm>
          <a:off x="0" y="105632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52450"/>
    <xdr:sp fLocksText="0">
      <xdr:nvSpPr>
        <xdr:cNvPr id="24" name="Text Box 1"/>
        <xdr:cNvSpPr txBox="1">
          <a:spLocks noChangeArrowheads="1"/>
        </xdr:cNvSpPr>
      </xdr:nvSpPr>
      <xdr:spPr>
        <a:xfrm>
          <a:off x="0" y="105632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52450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05632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0" y="96107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85775"/>
    <xdr:sp fLocksText="0">
      <xdr:nvSpPr>
        <xdr:cNvPr id="27" name="Text Box 1"/>
        <xdr:cNvSpPr txBox="1">
          <a:spLocks noChangeArrowheads="1"/>
        </xdr:cNvSpPr>
      </xdr:nvSpPr>
      <xdr:spPr>
        <a:xfrm>
          <a:off x="0" y="96107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85775"/>
    <xdr:sp fLocksText="0">
      <xdr:nvSpPr>
        <xdr:cNvPr id="28" name="Text Box 1"/>
        <xdr:cNvSpPr txBox="1">
          <a:spLocks noChangeArrowheads="1"/>
        </xdr:cNvSpPr>
      </xdr:nvSpPr>
      <xdr:spPr>
        <a:xfrm>
          <a:off x="0" y="96107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1432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96107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1432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96107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38175"/>
    <xdr:sp fLocksText="0">
      <xdr:nvSpPr>
        <xdr:cNvPr id="31" name="Text Box 1"/>
        <xdr:cNvSpPr txBox="1">
          <a:spLocks noChangeArrowheads="1"/>
        </xdr:cNvSpPr>
      </xdr:nvSpPr>
      <xdr:spPr>
        <a:xfrm>
          <a:off x="0" y="94202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885825"/>
    <xdr:sp fLocksText="0">
      <xdr:nvSpPr>
        <xdr:cNvPr id="32" name="Text Box 1"/>
        <xdr:cNvSpPr txBox="1">
          <a:spLocks noChangeArrowheads="1"/>
        </xdr:cNvSpPr>
      </xdr:nvSpPr>
      <xdr:spPr>
        <a:xfrm>
          <a:off x="0" y="9420225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962025"/>
    <xdr:sp fLocksText="0">
      <xdr:nvSpPr>
        <xdr:cNvPr id="33" name="Text Box 1"/>
        <xdr:cNvSpPr txBox="1">
          <a:spLocks noChangeArrowheads="1"/>
        </xdr:cNvSpPr>
      </xdr:nvSpPr>
      <xdr:spPr>
        <a:xfrm>
          <a:off x="0" y="9610725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962025"/>
    <xdr:sp fLocksText="0">
      <xdr:nvSpPr>
        <xdr:cNvPr id="34" name="Text Box 1"/>
        <xdr:cNvSpPr txBox="1">
          <a:spLocks noChangeArrowheads="1"/>
        </xdr:cNvSpPr>
      </xdr:nvSpPr>
      <xdr:spPr>
        <a:xfrm>
          <a:off x="0" y="9610725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23850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16681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57225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16681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57225"/>
    <xdr:sp fLocksText="0">
      <xdr:nvSpPr>
        <xdr:cNvPr id="37" name="Text Box 1"/>
        <xdr:cNvSpPr txBox="1">
          <a:spLocks noChangeArrowheads="1"/>
        </xdr:cNvSpPr>
      </xdr:nvSpPr>
      <xdr:spPr>
        <a:xfrm>
          <a:off x="0" y="116681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23850"/>
    <xdr:sp fLocksText="0">
      <xdr:nvSpPr>
        <xdr:cNvPr id="38" name="Text Box 1"/>
        <xdr:cNvSpPr txBox="1">
          <a:spLocks noChangeArrowheads="1"/>
        </xdr:cNvSpPr>
      </xdr:nvSpPr>
      <xdr:spPr>
        <a:xfrm>
          <a:off x="0" y="116681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0" y="11668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1668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23900"/>
    <xdr:sp fLocksText="0">
      <xdr:nvSpPr>
        <xdr:cNvPr id="41" name="Text Box 1"/>
        <xdr:cNvSpPr txBox="1">
          <a:spLocks noChangeArrowheads="1"/>
        </xdr:cNvSpPr>
      </xdr:nvSpPr>
      <xdr:spPr>
        <a:xfrm>
          <a:off x="0" y="99917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23900"/>
    <xdr:sp fLocksText="0">
      <xdr:nvSpPr>
        <xdr:cNvPr id="42" name="Text Box 1"/>
        <xdr:cNvSpPr txBox="1">
          <a:spLocks noChangeArrowheads="1"/>
        </xdr:cNvSpPr>
      </xdr:nvSpPr>
      <xdr:spPr>
        <a:xfrm>
          <a:off x="0" y="99917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23900"/>
    <xdr:sp fLocksText="0">
      <xdr:nvSpPr>
        <xdr:cNvPr id="43" name="Text Box 1"/>
        <xdr:cNvSpPr txBox="1">
          <a:spLocks noChangeArrowheads="1"/>
        </xdr:cNvSpPr>
      </xdr:nvSpPr>
      <xdr:spPr>
        <a:xfrm>
          <a:off x="0" y="99917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47700"/>
    <xdr:sp fLocksText="0">
      <xdr:nvSpPr>
        <xdr:cNvPr id="44" name="Text Box 1"/>
        <xdr:cNvSpPr txBox="1">
          <a:spLocks noChangeArrowheads="1"/>
        </xdr:cNvSpPr>
      </xdr:nvSpPr>
      <xdr:spPr>
        <a:xfrm>
          <a:off x="0" y="99917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47700"/>
    <xdr:sp fLocksText="0">
      <xdr:nvSpPr>
        <xdr:cNvPr id="45" name="Text Box 1"/>
        <xdr:cNvSpPr txBox="1">
          <a:spLocks noChangeArrowheads="1"/>
        </xdr:cNvSpPr>
      </xdr:nvSpPr>
      <xdr:spPr>
        <a:xfrm>
          <a:off x="0" y="99917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485775"/>
    <xdr:sp fLocksText="0">
      <xdr:nvSpPr>
        <xdr:cNvPr id="46" name="Text Box 1"/>
        <xdr:cNvSpPr txBox="1">
          <a:spLocks noChangeArrowheads="1"/>
        </xdr:cNvSpPr>
      </xdr:nvSpPr>
      <xdr:spPr>
        <a:xfrm>
          <a:off x="0" y="9039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762000"/>
    <xdr:sp fLocksText="0">
      <xdr:nvSpPr>
        <xdr:cNvPr id="47" name="Text Box 1"/>
        <xdr:cNvSpPr txBox="1">
          <a:spLocks noChangeArrowheads="1"/>
        </xdr:cNvSpPr>
      </xdr:nvSpPr>
      <xdr:spPr>
        <a:xfrm>
          <a:off x="0" y="90392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09600"/>
    <xdr:sp fLocksText="0">
      <xdr:nvSpPr>
        <xdr:cNvPr id="48" name="Text Box 1"/>
        <xdr:cNvSpPr txBox="1">
          <a:spLocks noChangeArrowheads="1"/>
        </xdr:cNvSpPr>
      </xdr:nvSpPr>
      <xdr:spPr>
        <a:xfrm>
          <a:off x="0" y="92297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09600"/>
    <xdr:sp fLocksText="0">
      <xdr:nvSpPr>
        <xdr:cNvPr id="49" name="Text Box 1"/>
        <xdr:cNvSpPr txBox="1">
          <a:spLocks noChangeArrowheads="1"/>
        </xdr:cNvSpPr>
      </xdr:nvSpPr>
      <xdr:spPr>
        <a:xfrm>
          <a:off x="0" y="92297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0563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466725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05632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466725"/>
    <xdr:sp fLocksText="0">
      <xdr:nvSpPr>
        <xdr:cNvPr id="52" name="Text Box 1"/>
        <xdr:cNvSpPr txBox="1">
          <a:spLocks noChangeArrowheads="1"/>
        </xdr:cNvSpPr>
      </xdr:nvSpPr>
      <xdr:spPr>
        <a:xfrm>
          <a:off x="0" y="105632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53" name="Text Box 1"/>
        <xdr:cNvSpPr txBox="1">
          <a:spLocks noChangeArrowheads="1"/>
        </xdr:cNvSpPr>
      </xdr:nvSpPr>
      <xdr:spPr>
        <a:xfrm>
          <a:off x="0" y="10563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54" name="Text Box 1"/>
        <xdr:cNvSpPr txBox="1">
          <a:spLocks noChangeArrowheads="1"/>
        </xdr:cNvSpPr>
      </xdr:nvSpPr>
      <xdr:spPr>
        <a:xfrm>
          <a:off x="0" y="10563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55" name="Text Box 1"/>
        <xdr:cNvSpPr txBox="1">
          <a:spLocks noChangeArrowheads="1"/>
        </xdr:cNvSpPr>
      </xdr:nvSpPr>
      <xdr:spPr>
        <a:xfrm>
          <a:off x="0" y="10563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56" name="Text Box 1"/>
        <xdr:cNvSpPr txBox="1">
          <a:spLocks noChangeArrowheads="1"/>
        </xdr:cNvSpPr>
      </xdr:nvSpPr>
      <xdr:spPr>
        <a:xfrm>
          <a:off x="0" y="96107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57" name="Text Box 1"/>
        <xdr:cNvSpPr txBox="1">
          <a:spLocks noChangeArrowheads="1"/>
        </xdr:cNvSpPr>
      </xdr:nvSpPr>
      <xdr:spPr>
        <a:xfrm>
          <a:off x="0" y="9610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58" name="Text Box 1"/>
        <xdr:cNvSpPr txBox="1">
          <a:spLocks noChangeArrowheads="1"/>
        </xdr:cNvSpPr>
      </xdr:nvSpPr>
      <xdr:spPr>
        <a:xfrm>
          <a:off x="0" y="9610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59" name="Text Box 1"/>
        <xdr:cNvSpPr txBox="1">
          <a:spLocks noChangeArrowheads="1"/>
        </xdr:cNvSpPr>
      </xdr:nvSpPr>
      <xdr:spPr>
        <a:xfrm>
          <a:off x="0" y="96107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60" name="Text Box 1"/>
        <xdr:cNvSpPr txBox="1">
          <a:spLocks noChangeArrowheads="1"/>
        </xdr:cNvSpPr>
      </xdr:nvSpPr>
      <xdr:spPr>
        <a:xfrm>
          <a:off x="0" y="96107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61" name="Text Box 1"/>
        <xdr:cNvSpPr txBox="1">
          <a:spLocks noChangeArrowheads="1"/>
        </xdr:cNvSpPr>
      </xdr:nvSpPr>
      <xdr:spPr>
        <a:xfrm>
          <a:off x="0" y="94202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71500"/>
    <xdr:sp fLocksText="0">
      <xdr:nvSpPr>
        <xdr:cNvPr id="62" name="Text Box 1"/>
        <xdr:cNvSpPr txBox="1">
          <a:spLocks noChangeArrowheads="1"/>
        </xdr:cNvSpPr>
      </xdr:nvSpPr>
      <xdr:spPr>
        <a:xfrm>
          <a:off x="0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63" name="Text Box 1"/>
        <xdr:cNvSpPr txBox="1">
          <a:spLocks noChangeArrowheads="1"/>
        </xdr:cNvSpPr>
      </xdr:nvSpPr>
      <xdr:spPr>
        <a:xfrm>
          <a:off x="0" y="96107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64" name="Text Box 1"/>
        <xdr:cNvSpPr txBox="1">
          <a:spLocks noChangeArrowheads="1"/>
        </xdr:cNvSpPr>
      </xdr:nvSpPr>
      <xdr:spPr>
        <a:xfrm>
          <a:off x="0" y="96107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19100"/>
    <xdr:sp fLocksText="0">
      <xdr:nvSpPr>
        <xdr:cNvPr id="65" name="Text Box 1"/>
        <xdr:cNvSpPr txBox="1">
          <a:spLocks noChangeArrowheads="1"/>
        </xdr:cNvSpPr>
      </xdr:nvSpPr>
      <xdr:spPr>
        <a:xfrm>
          <a:off x="0" y="116681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14400"/>
    <xdr:sp fLocksText="0">
      <xdr:nvSpPr>
        <xdr:cNvPr id="66" name="Text Box 1"/>
        <xdr:cNvSpPr txBox="1">
          <a:spLocks noChangeArrowheads="1"/>
        </xdr:cNvSpPr>
      </xdr:nvSpPr>
      <xdr:spPr>
        <a:xfrm>
          <a:off x="0" y="116681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14400"/>
    <xdr:sp fLocksText="0">
      <xdr:nvSpPr>
        <xdr:cNvPr id="67" name="Text Box 1"/>
        <xdr:cNvSpPr txBox="1">
          <a:spLocks noChangeArrowheads="1"/>
        </xdr:cNvSpPr>
      </xdr:nvSpPr>
      <xdr:spPr>
        <a:xfrm>
          <a:off x="0" y="116681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19100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16681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8575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16681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85750"/>
    <xdr:sp fLocksText="0">
      <xdr:nvSpPr>
        <xdr:cNvPr id="70" name="Text Box 1"/>
        <xdr:cNvSpPr txBox="1">
          <a:spLocks noChangeArrowheads="1"/>
        </xdr:cNvSpPr>
      </xdr:nvSpPr>
      <xdr:spPr>
        <a:xfrm>
          <a:off x="0" y="116681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1" name="Text Box 1"/>
        <xdr:cNvSpPr txBox="1">
          <a:spLocks noChangeArrowheads="1"/>
        </xdr:cNvSpPr>
      </xdr:nvSpPr>
      <xdr:spPr>
        <a:xfrm>
          <a:off x="0" y="99917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2" name="Text Box 1"/>
        <xdr:cNvSpPr txBox="1">
          <a:spLocks noChangeArrowheads="1"/>
        </xdr:cNvSpPr>
      </xdr:nvSpPr>
      <xdr:spPr>
        <a:xfrm>
          <a:off x="0" y="99917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3" name="Text Box 1"/>
        <xdr:cNvSpPr txBox="1">
          <a:spLocks noChangeArrowheads="1"/>
        </xdr:cNvSpPr>
      </xdr:nvSpPr>
      <xdr:spPr>
        <a:xfrm>
          <a:off x="0" y="99917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74" name="Text Box 1"/>
        <xdr:cNvSpPr txBox="1">
          <a:spLocks noChangeArrowheads="1"/>
        </xdr:cNvSpPr>
      </xdr:nvSpPr>
      <xdr:spPr>
        <a:xfrm>
          <a:off x="0" y="99917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75" name="Text Box 1"/>
        <xdr:cNvSpPr txBox="1">
          <a:spLocks noChangeArrowheads="1"/>
        </xdr:cNvSpPr>
      </xdr:nvSpPr>
      <xdr:spPr>
        <a:xfrm>
          <a:off x="0" y="99917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485775"/>
    <xdr:sp fLocksText="0">
      <xdr:nvSpPr>
        <xdr:cNvPr id="76" name="Text Box 1"/>
        <xdr:cNvSpPr txBox="1">
          <a:spLocks noChangeArrowheads="1"/>
        </xdr:cNvSpPr>
      </xdr:nvSpPr>
      <xdr:spPr>
        <a:xfrm>
          <a:off x="0" y="9039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762000"/>
    <xdr:sp fLocksText="0">
      <xdr:nvSpPr>
        <xdr:cNvPr id="77" name="Text Box 1"/>
        <xdr:cNvSpPr txBox="1">
          <a:spLocks noChangeArrowheads="1"/>
        </xdr:cNvSpPr>
      </xdr:nvSpPr>
      <xdr:spPr>
        <a:xfrm>
          <a:off x="0" y="90392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09600"/>
    <xdr:sp fLocksText="0">
      <xdr:nvSpPr>
        <xdr:cNvPr id="78" name="Text Box 1"/>
        <xdr:cNvSpPr txBox="1">
          <a:spLocks noChangeArrowheads="1"/>
        </xdr:cNvSpPr>
      </xdr:nvSpPr>
      <xdr:spPr>
        <a:xfrm>
          <a:off x="0" y="92297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09600"/>
    <xdr:sp fLocksText="0">
      <xdr:nvSpPr>
        <xdr:cNvPr id="79" name="Text Box 1"/>
        <xdr:cNvSpPr txBox="1">
          <a:spLocks noChangeArrowheads="1"/>
        </xdr:cNvSpPr>
      </xdr:nvSpPr>
      <xdr:spPr>
        <a:xfrm>
          <a:off x="0" y="92297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80" name="Text Box 1"/>
        <xdr:cNvSpPr txBox="1">
          <a:spLocks noChangeArrowheads="1"/>
        </xdr:cNvSpPr>
      </xdr:nvSpPr>
      <xdr:spPr>
        <a:xfrm>
          <a:off x="0" y="10563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466725"/>
    <xdr:sp fLocksText="0">
      <xdr:nvSpPr>
        <xdr:cNvPr id="81" name="Text Box 1"/>
        <xdr:cNvSpPr txBox="1">
          <a:spLocks noChangeArrowheads="1"/>
        </xdr:cNvSpPr>
      </xdr:nvSpPr>
      <xdr:spPr>
        <a:xfrm>
          <a:off x="0" y="105632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466725"/>
    <xdr:sp fLocksText="0">
      <xdr:nvSpPr>
        <xdr:cNvPr id="82" name="Text Box 1"/>
        <xdr:cNvSpPr txBox="1">
          <a:spLocks noChangeArrowheads="1"/>
        </xdr:cNvSpPr>
      </xdr:nvSpPr>
      <xdr:spPr>
        <a:xfrm>
          <a:off x="0" y="105632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83" name="Text Box 1"/>
        <xdr:cNvSpPr txBox="1">
          <a:spLocks noChangeArrowheads="1"/>
        </xdr:cNvSpPr>
      </xdr:nvSpPr>
      <xdr:spPr>
        <a:xfrm>
          <a:off x="0" y="10563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84" name="Text Box 1"/>
        <xdr:cNvSpPr txBox="1">
          <a:spLocks noChangeArrowheads="1"/>
        </xdr:cNvSpPr>
      </xdr:nvSpPr>
      <xdr:spPr>
        <a:xfrm>
          <a:off x="0" y="10563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85" name="Text Box 1"/>
        <xdr:cNvSpPr txBox="1">
          <a:spLocks noChangeArrowheads="1"/>
        </xdr:cNvSpPr>
      </xdr:nvSpPr>
      <xdr:spPr>
        <a:xfrm>
          <a:off x="0" y="10563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86" name="Text Box 1"/>
        <xdr:cNvSpPr txBox="1">
          <a:spLocks noChangeArrowheads="1"/>
        </xdr:cNvSpPr>
      </xdr:nvSpPr>
      <xdr:spPr>
        <a:xfrm>
          <a:off x="0" y="96107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87" name="Text Box 1"/>
        <xdr:cNvSpPr txBox="1">
          <a:spLocks noChangeArrowheads="1"/>
        </xdr:cNvSpPr>
      </xdr:nvSpPr>
      <xdr:spPr>
        <a:xfrm>
          <a:off x="0" y="9610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88" name="Text Box 1"/>
        <xdr:cNvSpPr txBox="1">
          <a:spLocks noChangeArrowheads="1"/>
        </xdr:cNvSpPr>
      </xdr:nvSpPr>
      <xdr:spPr>
        <a:xfrm>
          <a:off x="0" y="9610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89" name="Text Box 1"/>
        <xdr:cNvSpPr txBox="1">
          <a:spLocks noChangeArrowheads="1"/>
        </xdr:cNvSpPr>
      </xdr:nvSpPr>
      <xdr:spPr>
        <a:xfrm>
          <a:off x="0" y="96107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90" name="Text Box 1"/>
        <xdr:cNvSpPr txBox="1">
          <a:spLocks noChangeArrowheads="1"/>
        </xdr:cNvSpPr>
      </xdr:nvSpPr>
      <xdr:spPr>
        <a:xfrm>
          <a:off x="0" y="96107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91" name="Text Box 1"/>
        <xdr:cNvSpPr txBox="1">
          <a:spLocks noChangeArrowheads="1"/>
        </xdr:cNvSpPr>
      </xdr:nvSpPr>
      <xdr:spPr>
        <a:xfrm>
          <a:off x="0" y="94202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71500"/>
    <xdr:sp fLocksText="0">
      <xdr:nvSpPr>
        <xdr:cNvPr id="92" name="Text Box 1"/>
        <xdr:cNvSpPr txBox="1">
          <a:spLocks noChangeArrowheads="1"/>
        </xdr:cNvSpPr>
      </xdr:nvSpPr>
      <xdr:spPr>
        <a:xfrm>
          <a:off x="0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93" name="Text Box 1"/>
        <xdr:cNvSpPr txBox="1">
          <a:spLocks noChangeArrowheads="1"/>
        </xdr:cNvSpPr>
      </xdr:nvSpPr>
      <xdr:spPr>
        <a:xfrm>
          <a:off x="0" y="96107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94" name="Text Box 1"/>
        <xdr:cNvSpPr txBox="1">
          <a:spLocks noChangeArrowheads="1"/>
        </xdr:cNvSpPr>
      </xdr:nvSpPr>
      <xdr:spPr>
        <a:xfrm>
          <a:off x="0" y="96107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90525"/>
    <xdr:sp fLocksText="0">
      <xdr:nvSpPr>
        <xdr:cNvPr id="95" name="Text Box 1"/>
        <xdr:cNvSpPr txBox="1">
          <a:spLocks noChangeArrowheads="1"/>
        </xdr:cNvSpPr>
      </xdr:nvSpPr>
      <xdr:spPr>
        <a:xfrm>
          <a:off x="0" y="11668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90525"/>
    <xdr:sp fLocksText="0">
      <xdr:nvSpPr>
        <xdr:cNvPr id="96" name="Text Box 1"/>
        <xdr:cNvSpPr txBox="1">
          <a:spLocks noChangeArrowheads="1"/>
        </xdr:cNvSpPr>
      </xdr:nvSpPr>
      <xdr:spPr>
        <a:xfrm>
          <a:off x="0" y="11668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57175"/>
    <xdr:sp fLocksText="0">
      <xdr:nvSpPr>
        <xdr:cNvPr id="97" name="Text Box 1"/>
        <xdr:cNvSpPr txBox="1">
          <a:spLocks noChangeArrowheads="1"/>
        </xdr:cNvSpPr>
      </xdr:nvSpPr>
      <xdr:spPr>
        <a:xfrm>
          <a:off x="0" y="11668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57175"/>
    <xdr:sp fLocksText="0">
      <xdr:nvSpPr>
        <xdr:cNvPr id="98" name="Text Box 1"/>
        <xdr:cNvSpPr txBox="1">
          <a:spLocks noChangeArrowheads="1"/>
        </xdr:cNvSpPr>
      </xdr:nvSpPr>
      <xdr:spPr>
        <a:xfrm>
          <a:off x="0" y="11668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99" name="Text Box 1"/>
        <xdr:cNvSpPr txBox="1">
          <a:spLocks noChangeArrowheads="1"/>
        </xdr:cNvSpPr>
      </xdr:nvSpPr>
      <xdr:spPr>
        <a:xfrm>
          <a:off x="0" y="99917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00" name="Text Box 1"/>
        <xdr:cNvSpPr txBox="1">
          <a:spLocks noChangeArrowheads="1"/>
        </xdr:cNvSpPr>
      </xdr:nvSpPr>
      <xdr:spPr>
        <a:xfrm>
          <a:off x="0" y="99917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01" name="Text Box 1"/>
        <xdr:cNvSpPr txBox="1">
          <a:spLocks noChangeArrowheads="1"/>
        </xdr:cNvSpPr>
      </xdr:nvSpPr>
      <xdr:spPr>
        <a:xfrm>
          <a:off x="0" y="99917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102" name="Text Box 1"/>
        <xdr:cNvSpPr txBox="1">
          <a:spLocks noChangeArrowheads="1"/>
        </xdr:cNvSpPr>
      </xdr:nvSpPr>
      <xdr:spPr>
        <a:xfrm>
          <a:off x="0" y="99917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99917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104" name="Text Box 1"/>
        <xdr:cNvSpPr txBox="1">
          <a:spLocks noChangeArrowheads="1"/>
        </xdr:cNvSpPr>
      </xdr:nvSpPr>
      <xdr:spPr>
        <a:xfrm>
          <a:off x="0" y="94202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71500"/>
    <xdr:sp fLocksText="0">
      <xdr:nvSpPr>
        <xdr:cNvPr id="105" name="Text Box 1"/>
        <xdr:cNvSpPr txBox="1">
          <a:spLocks noChangeArrowheads="1"/>
        </xdr:cNvSpPr>
      </xdr:nvSpPr>
      <xdr:spPr>
        <a:xfrm>
          <a:off x="0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106" name="Text Box 1"/>
        <xdr:cNvSpPr txBox="1">
          <a:spLocks noChangeArrowheads="1"/>
        </xdr:cNvSpPr>
      </xdr:nvSpPr>
      <xdr:spPr>
        <a:xfrm>
          <a:off x="0" y="96107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107" name="Text Box 1"/>
        <xdr:cNvSpPr txBox="1">
          <a:spLocks noChangeArrowheads="1"/>
        </xdr:cNvSpPr>
      </xdr:nvSpPr>
      <xdr:spPr>
        <a:xfrm>
          <a:off x="0" y="96107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857250"/>
    <xdr:sp fLocksText="0">
      <xdr:nvSpPr>
        <xdr:cNvPr id="108" name="Text Box 1"/>
        <xdr:cNvSpPr txBox="1">
          <a:spLocks noChangeArrowheads="1"/>
        </xdr:cNvSpPr>
      </xdr:nvSpPr>
      <xdr:spPr>
        <a:xfrm>
          <a:off x="0" y="116681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42975"/>
    <xdr:sp fLocksText="0">
      <xdr:nvSpPr>
        <xdr:cNvPr id="109" name="Text Box 1"/>
        <xdr:cNvSpPr txBox="1">
          <a:spLocks noChangeArrowheads="1"/>
        </xdr:cNvSpPr>
      </xdr:nvSpPr>
      <xdr:spPr>
        <a:xfrm>
          <a:off x="0" y="116681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42975"/>
    <xdr:sp fLocksText="0">
      <xdr:nvSpPr>
        <xdr:cNvPr id="110" name="Text Box 1"/>
        <xdr:cNvSpPr txBox="1">
          <a:spLocks noChangeArrowheads="1"/>
        </xdr:cNvSpPr>
      </xdr:nvSpPr>
      <xdr:spPr>
        <a:xfrm>
          <a:off x="0" y="116681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14325"/>
    <xdr:sp fLocksText="0">
      <xdr:nvSpPr>
        <xdr:cNvPr id="111" name="Text Box 1"/>
        <xdr:cNvSpPr txBox="1">
          <a:spLocks noChangeArrowheads="1"/>
        </xdr:cNvSpPr>
      </xdr:nvSpPr>
      <xdr:spPr>
        <a:xfrm>
          <a:off x="0" y="116681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38125"/>
    <xdr:sp fLocksText="0">
      <xdr:nvSpPr>
        <xdr:cNvPr id="112" name="Text Box 1"/>
        <xdr:cNvSpPr txBox="1">
          <a:spLocks noChangeArrowheads="1"/>
        </xdr:cNvSpPr>
      </xdr:nvSpPr>
      <xdr:spPr>
        <a:xfrm>
          <a:off x="0" y="11668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38125"/>
    <xdr:sp fLocksText="0">
      <xdr:nvSpPr>
        <xdr:cNvPr id="113" name="Text Box 1"/>
        <xdr:cNvSpPr txBox="1">
          <a:spLocks noChangeArrowheads="1"/>
        </xdr:cNvSpPr>
      </xdr:nvSpPr>
      <xdr:spPr>
        <a:xfrm>
          <a:off x="0" y="11668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57200"/>
    <xdr:sp fLocksText="0">
      <xdr:nvSpPr>
        <xdr:cNvPr id="114" name="Text Box 1"/>
        <xdr:cNvSpPr txBox="1">
          <a:spLocks noChangeArrowheads="1"/>
        </xdr:cNvSpPr>
      </xdr:nvSpPr>
      <xdr:spPr>
        <a:xfrm>
          <a:off x="0" y="99917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09600"/>
    <xdr:sp fLocksText="0">
      <xdr:nvSpPr>
        <xdr:cNvPr id="115" name="Text Box 1"/>
        <xdr:cNvSpPr txBox="1">
          <a:spLocks noChangeArrowheads="1"/>
        </xdr:cNvSpPr>
      </xdr:nvSpPr>
      <xdr:spPr>
        <a:xfrm>
          <a:off x="0" y="99917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09600"/>
    <xdr:sp fLocksText="0">
      <xdr:nvSpPr>
        <xdr:cNvPr id="116" name="Text Box 1"/>
        <xdr:cNvSpPr txBox="1">
          <a:spLocks noChangeArrowheads="1"/>
        </xdr:cNvSpPr>
      </xdr:nvSpPr>
      <xdr:spPr>
        <a:xfrm>
          <a:off x="0" y="99917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117" name="Text Box 1"/>
        <xdr:cNvSpPr txBox="1">
          <a:spLocks noChangeArrowheads="1"/>
        </xdr:cNvSpPr>
      </xdr:nvSpPr>
      <xdr:spPr>
        <a:xfrm>
          <a:off x="0" y="99917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118" name="Text Box 1"/>
        <xdr:cNvSpPr txBox="1">
          <a:spLocks noChangeArrowheads="1"/>
        </xdr:cNvSpPr>
      </xdr:nvSpPr>
      <xdr:spPr>
        <a:xfrm>
          <a:off x="0" y="99917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SheetLayoutView="100" workbookViewId="0" topLeftCell="A1">
      <selection activeCell="D3" sqref="D3:E4"/>
    </sheetView>
  </sheetViews>
  <sheetFormatPr defaultColWidth="9.140625" defaultRowHeight="12.75"/>
  <cols>
    <col min="1" max="1" width="21.7109375" style="0" customWidth="1"/>
    <col min="2" max="2" width="59.00390625" style="0" customWidth="1"/>
    <col min="3" max="3" width="0.13671875" style="0" hidden="1" customWidth="1"/>
    <col min="4" max="4" width="17.140625" style="0" customWidth="1"/>
    <col min="5" max="5" width="15.7109375" style="0" customWidth="1"/>
  </cols>
  <sheetData>
    <row r="1" spans="2:5" ht="13.5">
      <c r="B1" s="55"/>
      <c r="C1" s="159" t="s">
        <v>118</v>
      </c>
      <c r="D1" s="159"/>
      <c r="E1" s="159"/>
    </row>
    <row r="3" spans="4:5" ht="12.75">
      <c r="D3" s="167" t="s">
        <v>264</v>
      </c>
      <c r="E3" s="168"/>
    </row>
    <row r="4" spans="1:5" ht="93" customHeight="1">
      <c r="A4" s="56"/>
      <c r="B4" s="57"/>
      <c r="D4" s="168"/>
      <c r="E4" s="168"/>
    </row>
    <row r="5" spans="1:5" ht="14.25" customHeight="1">
      <c r="A5" s="59"/>
      <c r="B5" s="160" t="s">
        <v>235</v>
      </c>
      <c r="C5" s="59"/>
      <c r="D5" s="59"/>
      <c r="E5" s="59"/>
    </row>
    <row r="6" spans="1:5" ht="14.25" customHeight="1">
      <c r="A6" s="59"/>
      <c r="B6" s="160"/>
      <c r="C6" s="59"/>
      <c r="D6" s="59"/>
      <c r="E6" s="59"/>
    </row>
    <row r="7" spans="1:5" ht="14.25" customHeight="1">
      <c r="A7" s="59"/>
      <c r="B7" s="160"/>
      <c r="C7" s="59"/>
      <c r="D7" s="59"/>
      <c r="E7" s="59"/>
    </row>
    <row r="8" spans="2:3" ht="14.25" customHeight="1">
      <c r="B8" s="160"/>
      <c r="C8" s="59"/>
    </row>
    <row r="9" ht="13.5" thickBot="1"/>
    <row r="10" spans="1:5" ht="13.5" customHeight="1" thickBot="1">
      <c r="A10" s="161" t="s">
        <v>119</v>
      </c>
      <c r="B10" s="161" t="s">
        <v>120</v>
      </c>
      <c r="C10" s="161" t="s">
        <v>121</v>
      </c>
      <c r="D10" s="164" t="s">
        <v>122</v>
      </c>
      <c r="E10" s="165"/>
    </row>
    <row r="11" spans="1:5" ht="12.75" customHeight="1">
      <c r="A11" s="162"/>
      <c r="B11" s="162"/>
      <c r="C11" s="162"/>
      <c r="D11" s="161" t="s">
        <v>123</v>
      </c>
      <c r="E11" s="161" t="s">
        <v>124</v>
      </c>
    </row>
    <row r="12" spans="1:5" ht="13.5" thickBot="1">
      <c r="A12" s="162"/>
      <c r="B12" s="163"/>
      <c r="C12" s="162"/>
      <c r="D12" s="162"/>
      <c r="E12" s="166"/>
    </row>
    <row r="13" spans="1:5" ht="15">
      <c r="A13" s="60" t="s">
        <v>125</v>
      </c>
      <c r="B13" s="61" t="s">
        <v>126</v>
      </c>
      <c r="C13" s="62"/>
      <c r="D13" s="62"/>
      <c r="E13" s="148"/>
    </row>
    <row r="14" spans="1:5" ht="24">
      <c r="A14" s="63" t="s">
        <v>127</v>
      </c>
      <c r="B14" s="64" t="s">
        <v>128</v>
      </c>
      <c r="C14" s="65">
        <v>48</v>
      </c>
      <c r="D14" s="65">
        <v>46</v>
      </c>
      <c r="E14" s="66">
        <v>2</v>
      </c>
    </row>
    <row r="15" spans="1:5" ht="15">
      <c r="A15" s="67" t="s">
        <v>129</v>
      </c>
      <c r="B15" s="68" t="s">
        <v>130</v>
      </c>
      <c r="C15" s="65"/>
      <c r="D15" s="65"/>
      <c r="E15" s="66"/>
    </row>
    <row r="16" spans="1:5" ht="24">
      <c r="A16" s="63" t="s">
        <v>131</v>
      </c>
      <c r="B16" s="64" t="s">
        <v>132</v>
      </c>
      <c r="C16" s="65">
        <v>90</v>
      </c>
      <c r="D16" s="65">
        <v>70</v>
      </c>
      <c r="E16" s="66">
        <v>20</v>
      </c>
    </row>
    <row r="17" spans="1:5" ht="26.25">
      <c r="A17" s="63" t="s">
        <v>133</v>
      </c>
      <c r="B17" s="69" t="s">
        <v>50</v>
      </c>
      <c r="C17" s="65"/>
      <c r="D17" s="65"/>
      <c r="E17" s="66"/>
    </row>
    <row r="18" spans="1:5" ht="24">
      <c r="A18" s="70" t="s">
        <v>134</v>
      </c>
      <c r="B18" s="64" t="s">
        <v>135</v>
      </c>
      <c r="C18" s="65">
        <v>100</v>
      </c>
      <c r="D18" s="65">
        <v>70</v>
      </c>
      <c r="E18" s="65">
        <v>30</v>
      </c>
    </row>
    <row r="19" spans="1:5" ht="24">
      <c r="A19" s="71" t="s">
        <v>136</v>
      </c>
      <c r="B19" s="64" t="s">
        <v>137</v>
      </c>
      <c r="C19" s="65">
        <v>60</v>
      </c>
      <c r="D19" s="65">
        <v>30</v>
      </c>
      <c r="E19" s="65">
        <v>30</v>
      </c>
    </row>
    <row r="20" spans="1:5" ht="15">
      <c r="A20" s="67" t="s">
        <v>138</v>
      </c>
      <c r="B20" s="72" t="s">
        <v>139</v>
      </c>
      <c r="C20" s="73"/>
      <c r="D20" s="73"/>
      <c r="E20" s="74"/>
    </row>
    <row r="21" spans="1:5" ht="39">
      <c r="A21" s="63" t="s">
        <v>140</v>
      </c>
      <c r="B21" s="69" t="s">
        <v>141</v>
      </c>
      <c r="C21" s="65">
        <v>100</v>
      </c>
      <c r="D21" s="65">
        <v>100</v>
      </c>
      <c r="E21" s="66"/>
    </row>
    <row r="22" spans="1:5" ht="39">
      <c r="A22" s="63" t="s">
        <v>142</v>
      </c>
      <c r="B22" s="69" t="s">
        <v>143</v>
      </c>
      <c r="C22" s="65">
        <v>100</v>
      </c>
      <c r="D22" s="65"/>
      <c r="E22" s="66">
        <v>100</v>
      </c>
    </row>
    <row r="23" spans="1:5" ht="24">
      <c r="A23" s="63" t="s">
        <v>142</v>
      </c>
      <c r="B23" s="64" t="s">
        <v>144</v>
      </c>
      <c r="C23" s="65">
        <v>100</v>
      </c>
      <c r="D23" s="65"/>
      <c r="E23" s="66">
        <v>100</v>
      </c>
    </row>
    <row r="24" spans="1:5" ht="24">
      <c r="A24" s="63" t="s">
        <v>145</v>
      </c>
      <c r="B24" s="64" t="s">
        <v>146</v>
      </c>
      <c r="C24" s="65">
        <v>100</v>
      </c>
      <c r="D24" s="65"/>
      <c r="E24" s="66">
        <v>100</v>
      </c>
    </row>
    <row r="25" spans="1:5" ht="24">
      <c r="A25" s="63" t="s">
        <v>147</v>
      </c>
      <c r="B25" s="64" t="s">
        <v>148</v>
      </c>
      <c r="C25" s="65">
        <v>100</v>
      </c>
      <c r="D25" s="65"/>
      <c r="E25" s="66">
        <v>100</v>
      </c>
    </row>
    <row r="26" spans="1:5" ht="30.75">
      <c r="A26" s="67" t="s">
        <v>149</v>
      </c>
      <c r="B26" s="77" t="s">
        <v>150</v>
      </c>
      <c r="C26" s="65"/>
      <c r="D26" s="65"/>
      <c r="E26" s="66"/>
    </row>
    <row r="27" spans="1:5" ht="26.25">
      <c r="A27" s="78" t="s">
        <v>151</v>
      </c>
      <c r="B27" s="79" t="s">
        <v>152</v>
      </c>
      <c r="C27" s="65">
        <v>100</v>
      </c>
      <c r="D27" s="65"/>
      <c r="E27" s="66">
        <v>100</v>
      </c>
    </row>
    <row r="28" spans="1:5" ht="30.75">
      <c r="A28" s="67" t="s">
        <v>153</v>
      </c>
      <c r="B28" s="68" t="s">
        <v>154</v>
      </c>
      <c r="C28" s="65"/>
      <c r="D28" s="65"/>
      <c r="E28" s="66"/>
    </row>
    <row r="29" spans="1:5" ht="48">
      <c r="A29" s="63" t="s">
        <v>155</v>
      </c>
      <c r="B29" s="76" t="s">
        <v>156</v>
      </c>
      <c r="C29" s="65">
        <v>100</v>
      </c>
      <c r="D29" s="65"/>
      <c r="E29" s="66">
        <v>100</v>
      </c>
    </row>
    <row r="30" spans="1:5" ht="92.25">
      <c r="A30" s="63" t="s">
        <v>157</v>
      </c>
      <c r="B30" s="80" t="s">
        <v>158</v>
      </c>
      <c r="C30" s="65">
        <v>50</v>
      </c>
      <c r="D30" s="65"/>
      <c r="E30" s="66">
        <v>50</v>
      </c>
    </row>
    <row r="31" spans="1:5" ht="52.5">
      <c r="A31" s="63" t="s">
        <v>159</v>
      </c>
      <c r="B31" s="79" t="s">
        <v>160</v>
      </c>
      <c r="C31" s="65">
        <v>100</v>
      </c>
      <c r="D31" s="65"/>
      <c r="E31" s="66">
        <v>100</v>
      </c>
    </row>
    <row r="32" spans="1:5" ht="30.75">
      <c r="A32" s="67" t="s">
        <v>161</v>
      </c>
      <c r="B32" s="68" t="s">
        <v>162</v>
      </c>
      <c r="C32" s="65"/>
      <c r="D32" s="65"/>
      <c r="E32" s="66"/>
    </row>
    <row r="33" spans="1:5" ht="24">
      <c r="A33" s="81" t="s">
        <v>163</v>
      </c>
      <c r="B33" s="64" t="s">
        <v>164</v>
      </c>
      <c r="C33" s="65">
        <v>100</v>
      </c>
      <c r="D33" s="65"/>
      <c r="E33" s="66">
        <v>100</v>
      </c>
    </row>
    <row r="34" spans="1:5" ht="12.75">
      <c r="A34" s="149" t="s">
        <v>251</v>
      </c>
      <c r="B34" s="150" t="s">
        <v>252</v>
      </c>
      <c r="C34" s="65"/>
      <c r="D34" s="65"/>
      <c r="E34" s="66">
        <v>100</v>
      </c>
    </row>
    <row r="35" spans="1:5" ht="30.75">
      <c r="A35" s="67" t="s">
        <v>165</v>
      </c>
      <c r="B35" s="68" t="s">
        <v>166</v>
      </c>
      <c r="C35" s="65"/>
      <c r="D35" s="65"/>
      <c r="E35" s="66"/>
    </row>
    <row r="36" spans="1:5" ht="60">
      <c r="A36" s="81" t="s">
        <v>167</v>
      </c>
      <c r="B36" s="64" t="s">
        <v>168</v>
      </c>
      <c r="C36" s="65"/>
      <c r="D36" s="65"/>
      <c r="E36" s="66">
        <v>100</v>
      </c>
    </row>
    <row r="37" spans="1:5" ht="15">
      <c r="A37" s="82" t="s">
        <v>170</v>
      </c>
      <c r="B37" s="83" t="s">
        <v>171</v>
      </c>
      <c r="C37" s="65"/>
      <c r="D37" s="65"/>
      <c r="E37" s="66"/>
    </row>
    <row r="38" spans="1:5" ht="24">
      <c r="A38" s="81" t="s">
        <v>172</v>
      </c>
      <c r="B38" s="64" t="s">
        <v>173</v>
      </c>
      <c r="C38" s="65"/>
      <c r="D38" s="65"/>
      <c r="E38" s="66">
        <v>100</v>
      </c>
    </row>
    <row r="39" spans="1:5" ht="15">
      <c r="A39" s="67" t="s">
        <v>174</v>
      </c>
      <c r="B39" s="68" t="s">
        <v>175</v>
      </c>
      <c r="C39" s="65"/>
      <c r="D39" s="65"/>
      <c r="E39" s="66"/>
    </row>
    <row r="40" spans="1:5" ht="24">
      <c r="A40" s="75" t="s">
        <v>176</v>
      </c>
      <c r="B40" s="76" t="s">
        <v>177</v>
      </c>
      <c r="C40" s="65">
        <v>100</v>
      </c>
      <c r="D40" s="84"/>
      <c r="E40" s="66">
        <v>100</v>
      </c>
    </row>
    <row r="41" spans="1:5" ht="15">
      <c r="A41" s="67" t="s">
        <v>178</v>
      </c>
      <c r="B41" s="83" t="s">
        <v>179</v>
      </c>
      <c r="C41" s="65"/>
      <c r="D41" s="84"/>
      <c r="E41" s="66"/>
    </row>
    <row r="42" spans="1:5" ht="12.75">
      <c r="A42" s="75" t="s">
        <v>180</v>
      </c>
      <c r="B42" s="76" t="s">
        <v>181</v>
      </c>
      <c r="C42" s="65">
        <v>100</v>
      </c>
      <c r="D42" s="84"/>
      <c r="E42" s="85">
        <v>100</v>
      </c>
    </row>
    <row r="43" spans="1:5" ht="12.75">
      <c r="A43" s="75" t="s">
        <v>182</v>
      </c>
      <c r="B43" s="76" t="s">
        <v>183</v>
      </c>
      <c r="C43" s="65">
        <v>100</v>
      </c>
      <c r="D43" s="84"/>
      <c r="E43" s="66">
        <v>100</v>
      </c>
    </row>
    <row r="44" spans="1:5" ht="12.75">
      <c r="A44" s="75" t="s">
        <v>182</v>
      </c>
      <c r="B44" s="76" t="s">
        <v>183</v>
      </c>
      <c r="C44" s="65">
        <v>100</v>
      </c>
      <c r="D44" s="84"/>
      <c r="E44" s="66">
        <v>100</v>
      </c>
    </row>
  </sheetData>
  <sheetProtection/>
  <mergeCells count="9">
    <mergeCell ref="C1:E1"/>
    <mergeCell ref="B5:B8"/>
    <mergeCell ref="A10:A12"/>
    <mergeCell ref="B10:B12"/>
    <mergeCell ref="C10:C12"/>
    <mergeCell ref="D10:E10"/>
    <mergeCell ref="D11:D12"/>
    <mergeCell ref="E11:E12"/>
    <mergeCell ref="D3:E4"/>
  </mergeCells>
  <printOptions/>
  <pageMargins left="0.7" right="0.7" top="0.75" bottom="0.75" header="0.3" footer="0.3"/>
  <pageSetup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="75" zoomScaleSheetLayoutView="75" zoomScalePageLayoutView="0" workbookViewId="0" topLeftCell="A1">
      <selection activeCell="M8" sqref="M8"/>
    </sheetView>
  </sheetViews>
  <sheetFormatPr defaultColWidth="9.140625" defaultRowHeight="12.75"/>
  <cols>
    <col min="1" max="1" width="70.140625" style="54" customWidth="1"/>
    <col min="2" max="2" width="10.421875" style="54" customWidth="1"/>
    <col min="3" max="3" width="17.8515625" style="54" customWidth="1"/>
    <col min="4" max="4" width="16.7109375" style="54" customWidth="1"/>
    <col min="5" max="5" width="13.28125" style="54" customWidth="1"/>
    <col min="6" max="6" width="12.140625" style="0" customWidth="1"/>
  </cols>
  <sheetData>
    <row r="1" spans="1:6" ht="13.5">
      <c r="A1" s="31"/>
      <c r="B1" s="31"/>
      <c r="C1" s="32"/>
      <c r="D1" s="214" t="s">
        <v>117</v>
      </c>
      <c r="E1" s="214"/>
      <c r="F1" s="214"/>
    </row>
    <row r="2" spans="1:6" ht="69.75" customHeight="1">
      <c r="A2" s="31"/>
      <c r="B2" s="31"/>
      <c r="C2" s="205" t="s">
        <v>246</v>
      </c>
      <c r="D2" s="205"/>
      <c r="E2" s="205"/>
      <c r="F2" s="205"/>
    </row>
    <row r="3" spans="1:5" ht="13.5">
      <c r="A3" s="31"/>
      <c r="B3" s="31"/>
      <c r="C3" s="32"/>
      <c r="D3" s="32"/>
      <c r="E3" s="33"/>
    </row>
    <row r="4" spans="1:6" ht="45.75" customHeight="1">
      <c r="A4" s="213" t="s">
        <v>250</v>
      </c>
      <c r="B4" s="213"/>
      <c r="C4" s="213"/>
      <c r="D4" s="213"/>
      <c r="E4" s="213"/>
      <c r="F4" s="213"/>
    </row>
    <row r="5" spans="1:5" ht="13.5">
      <c r="A5" s="31"/>
      <c r="B5" s="31"/>
      <c r="C5" s="32"/>
      <c r="D5" s="32"/>
      <c r="E5" s="33"/>
    </row>
    <row r="6" spans="1:6" ht="27">
      <c r="A6" s="111" t="s">
        <v>38</v>
      </c>
      <c r="B6" s="124" t="s">
        <v>34</v>
      </c>
      <c r="C6" s="124" t="s">
        <v>36</v>
      </c>
      <c r="D6" s="124" t="s">
        <v>37</v>
      </c>
      <c r="E6" s="108" t="s">
        <v>233</v>
      </c>
      <c r="F6" s="108" t="s">
        <v>234</v>
      </c>
    </row>
    <row r="7" spans="1:6" ht="13.5">
      <c r="A7" s="112" t="s">
        <v>64</v>
      </c>
      <c r="B7" s="125" t="s">
        <v>32</v>
      </c>
      <c r="C7" s="126" t="s">
        <v>102</v>
      </c>
      <c r="D7" s="125" t="s">
        <v>0</v>
      </c>
      <c r="E7" s="145">
        <f>E8</f>
        <v>945</v>
      </c>
      <c r="F7" s="145">
        <f>F8</f>
        <v>945</v>
      </c>
    </row>
    <row r="8" spans="1:6" ht="27">
      <c r="A8" s="112" t="s">
        <v>77</v>
      </c>
      <c r="B8" s="125" t="s">
        <v>33</v>
      </c>
      <c r="C8" s="126" t="s">
        <v>102</v>
      </c>
      <c r="D8" s="125" t="s">
        <v>0</v>
      </c>
      <c r="E8" s="145">
        <f>E9</f>
        <v>945</v>
      </c>
      <c r="F8" s="145">
        <f>F9</f>
        <v>945</v>
      </c>
    </row>
    <row r="9" spans="1:6" ht="13.5">
      <c r="A9" s="113" t="s">
        <v>78</v>
      </c>
      <c r="B9" s="127" t="s">
        <v>33</v>
      </c>
      <c r="C9" s="126" t="s">
        <v>103</v>
      </c>
      <c r="D9" s="127" t="s">
        <v>0</v>
      </c>
      <c r="E9" s="141">
        <f>E10+E14</f>
        <v>945</v>
      </c>
      <c r="F9" s="141">
        <f>F10+F14</f>
        <v>945</v>
      </c>
    </row>
    <row r="10" spans="1:6" ht="27">
      <c r="A10" s="113" t="s">
        <v>79</v>
      </c>
      <c r="B10" s="127" t="s">
        <v>33</v>
      </c>
      <c r="C10" s="126" t="s">
        <v>104</v>
      </c>
      <c r="D10" s="127" t="s">
        <v>0</v>
      </c>
      <c r="E10" s="141">
        <v>295.4</v>
      </c>
      <c r="F10" s="141">
        <v>295.4</v>
      </c>
    </row>
    <row r="11" spans="1:6" ht="13.5">
      <c r="A11" s="114" t="s">
        <v>65</v>
      </c>
      <c r="B11" s="127" t="s">
        <v>33</v>
      </c>
      <c r="C11" s="126" t="s">
        <v>105</v>
      </c>
      <c r="D11" s="127" t="s">
        <v>0</v>
      </c>
      <c r="E11" s="141">
        <v>295.4</v>
      </c>
      <c r="F11" s="141">
        <v>295.4</v>
      </c>
    </row>
    <row r="12" spans="1:6" ht="41.25">
      <c r="A12" s="114" t="s">
        <v>66</v>
      </c>
      <c r="B12" s="127" t="s">
        <v>33</v>
      </c>
      <c r="C12" s="126" t="s">
        <v>105</v>
      </c>
      <c r="D12" s="127" t="s">
        <v>18</v>
      </c>
      <c r="E12" s="141">
        <v>295.4</v>
      </c>
      <c r="F12" s="141">
        <v>295.4</v>
      </c>
    </row>
    <row r="13" spans="1:6" ht="13.5">
      <c r="A13" s="114" t="s">
        <v>67</v>
      </c>
      <c r="B13" s="127" t="s">
        <v>33</v>
      </c>
      <c r="C13" s="126" t="s">
        <v>105</v>
      </c>
      <c r="D13" s="127" t="s">
        <v>39</v>
      </c>
      <c r="E13" s="141">
        <v>295.4</v>
      </c>
      <c r="F13" s="141">
        <v>295.4</v>
      </c>
    </row>
    <row r="14" spans="1:6" ht="13.5">
      <c r="A14" s="113" t="s">
        <v>80</v>
      </c>
      <c r="B14" s="127" t="s">
        <v>33</v>
      </c>
      <c r="C14" s="126" t="s">
        <v>106</v>
      </c>
      <c r="D14" s="127" t="s">
        <v>0</v>
      </c>
      <c r="E14" s="141">
        <f>E15+E18</f>
        <v>649.6</v>
      </c>
      <c r="F14" s="141">
        <f>F15+F18</f>
        <v>649.6</v>
      </c>
    </row>
    <row r="15" spans="1:6" ht="13.5">
      <c r="A15" s="114" t="s">
        <v>65</v>
      </c>
      <c r="B15" s="127" t="s">
        <v>33</v>
      </c>
      <c r="C15" s="126" t="s">
        <v>107</v>
      </c>
      <c r="D15" s="127" t="s">
        <v>0</v>
      </c>
      <c r="E15" s="141">
        <f>E16</f>
        <v>431.6</v>
      </c>
      <c r="F15" s="141">
        <f>F16</f>
        <v>431.6</v>
      </c>
    </row>
    <row r="16" spans="1:6" ht="41.25">
      <c r="A16" s="114" t="s">
        <v>66</v>
      </c>
      <c r="B16" s="127" t="s">
        <v>33</v>
      </c>
      <c r="C16" s="126" t="s">
        <v>107</v>
      </c>
      <c r="D16" s="127" t="s">
        <v>18</v>
      </c>
      <c r="E16" s="141">
        <f>E17</f>
        <v>431.6</v>
      </c>
      <c r="F16" s="141">
        <f>F17</f>
        <v>431.6</v>
      </c>
    </row>
    <row r="17" spans="1:6" ht="13.5">
      <c r="A17" s="114" t="s">
        <v>67</v>
      </c>
      <c r="B17" s="127" t="s">
        <v>33</v>
      </c>
      <c r="C17" s="126" t="s">
        <v>107</v>
      </c>
      <c r="D17" s="127" t="s">
        <v>39</v>
      </c>
      <c r="E17" s="141">
        <v>431.6</v>
      </c>
      <c r="F17" s="141">
        <v>431.6</v>
      </c>
    </row>
    <row r="18" spans="1:6" ht="13.5">
      <c r="A18" s="114" t="s">
        <v>68</v>
      </c>
      <c r="B18" s="127" t="s">
        <v>33</v>
      </c>
      <c r="C18" s="126" t="s">
        <v>108</v>
      </c>
      <c r="D18" s="127" t="s">
        <v>0</v>
      </c>
      <c r="E18" s="141">
        <f>E19+E21</f>
        <v>218</v>
      </c>
      <c r="F18" s="141">
        <f>F19+F21</f>
        <v>218</v>
      </c>
    </row>
    <row r="19" spans="1:6" ht="13.5">
      <c r="A19" s="113" t="s">
        <v>69</v>
      </c>
      <c r="B19" s="127" t="s">
        <v>33</v>
      </c>
      <c r="C19" s="126" t="s">
        <v>108</v>
      </c>
      <c r="D19" s="127" t="s">
        <v>70</v>
      </c>
      <c r="E19" s="141">
        <f>E20</f>
        <v>216</v>
      </c>
      <c r="F19" s="141">
        <f>F20</f>
        <v>216</v>
      </c>
    </row>
    <row r="20" spans="1:6" ht="27">
      <c r="A20" s="113" t="s">
        <v>71</v>
      </c>
      <c r="B20" s="127" t="s">
        <v>33</v>
      </c>
      <c r="C20" s="126" t="s">
        <v>108</v>
      </c>
      <c r="D20" s="127" t="s">
        <v>72</v>
      </c>
      <c r="E20" s="141">
        <v>216</v>
      </c>
      <c r="F20" s="141">
        <v>216</v>
      </c>
    </row>
    <row r="21" spans="1:6" ht="13.5">
      <c r="A21" s="114" t="s">
        <v>73</v>
      </c>
      <c r="B21" s="127" t="s">
        <v>33</v>
      </c>
      <c r="C21" s="126" t="s">
        <v>108</v>
      </c>
      <c r="D21" s="127" t="s">
        <v>74</v>
      </c>
      <c r="E21" s="141">
        <v>2</v>
      </c>
      <c r="F21" s="141">
        <v>2</v>
      </c>
    </row>
    <row r="22" spans="1:6" ht="13.5">
      <c r="A22" s="113" t="s">
        <v>75</v>
      </c>
      <c r="B22" s="127" t="s">
        <v>33</v>
      </c>
      <c r="C22" s="126" t="s">
        <v>108</v>
      </c>
      <c r="D22" s="127" t="s">
        <v>76</v>
      </c>
      <c r="E22" s="141">
        <v>2</v>
      </c>
      <c r="F22" s="141">
        <v>2</v>
      </c>
    </row>
    <row r="23" spans="1:6" ht="13.5" hidden="1">
      <c r="A23" s="113"/>
      <c r="B23" s="127"/>
      <c r="C23" s="126"/>
      <c r="D23" s="127"/>
      <c r="E23" s="145">
        <f aca="true" t="shared" si="0" ref="E23:F26">E24</f>
        <v>80.8</v>
      </c>
      <c r="F23" s="145">
        <f t="shared" si="0"/>
        <v>80.8</v>
      </c>
    </row>
    <row r="24" spans="1:6" ht="13.5">
      <c r="A24" s="112" t="s">
        <v>28</v>
      </c>
      <c r="B24" s="125" t="s">
        <v>24</v>
      </c>
      <c r="C24" s="126" t="s">
        <v>102</v>
      </c>
      <c r="D24" s="125" t="s">
        <v>0</v>
      </c>
      <c r="E24" s="121">
        <f t="shared" si="0"/>
        <v>80.8</v>
      </c>
      <c r="F24" s="121">
        <f t="shared" si="0"/>
        <v>80.8</v>
      </c>
    </row>
    <row r="25" spans="1:6" ht="13.5">
      <c r="A25" s="112" t="s">
        <v>26</v>
      </c>
      <c r="B25" s="125" t="s">
        <v>25</v>
      </c>
      <c r="C25" s="126" t="s">
        <v>102</v>
      </c>
      <c r="D25" s="125" t="s">
        <v>0</v>
      </c>
      <c r="E25" s="121">
        <f t="shared" si="0"/>
        <v>80.8</v>
      </c>
      <c r="F25" s="121">
        <f t="shared" si="0"/>
        <v>80.8</v>
      </c>
    </row>
    <row r="26" spans="1:6" ht="13.5">
      <c r="A26" s="113" t="s">
        <v>81</v>
      </c>
      <c r="B26" s="127" t="s">
        <v>25</v>
      </c>
      <c r="C26" s="126" t="s">
        <v>102</v>
      </c>
      <c r="D26" s="127" t="s">
        <v>0</v>
      </c>
      <c r="E26" s="146">
        <f t="shared" si="0"/>
        <v>80.8</v>
      </c>
      <c r="F26" s="146">
        <f t="shared" si="0"/>
        <v>80.8</v>
      </c>
    </row>
    <row r="27" spans="1:6" ht="27">
      <c r="A27" s="115" t="s">
        <v>27</v>
      </c>
      <c r="B27" s="128" t="s">
        <v>25</v>
      </c>
      <c r="C27" s="128" t="s">
        <v>112</v>
      </c>
      <c r="D27" s="129" t="s">
        <v>0</v>
      </c>
      <c r="E27" s="146">
        <f>E28+E30+E34</f>
        <v>80.8</v>
      </c>
      <c r="F27" s="146">
        <f>F28+F30+F34</f>
        <v>80.8</v>
      </c>
    </row>
    <row r="28" spans="1:6" ht="41.25">
      <c r="A28" s="116" t="s">
        <v>66</v>
      </c>
      <c r="B28" s="128" t="s">
        <v>25</v>
      </c>
      <c r="C28" s="128"/>
      <c r="D28" s="129" t="s">
        <v>18</v>
      </c>
      <c r="E28" s="146">
        <f>E29</f>
        <v>75.8</v>
      </c>
      <c r="F28" s="146">
        <f>F29</f>
        <v>75.8</v>
      </c>
    </row>
    <row r="29" spans="1:6" ht="13.5">
      <c r="A29" s="116" t="s">
        <v>67</v>
      </c>
      <c r="B29" s="128" t="s">
        <v>25</v>
      </c>
      <c r="C29" s="128"/>
      <c r="D29" s="129" t="s">
        <v>39</v>
      </c>
      <c r="E29" s="146">
        <v>75.8</v>
      </c>
      <c r="F29" s="146">
        <v>75.8</v>
      </c>
    </row>
    <row r="30" spans="1:6" ht="13.5">
      <c r="A30" s="117" t="s">
        <v>69</v>
      </c>
      <c r="B30" s="128" t="s">
        <v>25</v>
      </c>
      <c r="C30" s="128"/>
      <c r="D30" s="129" t="s">
        <v>70</v>
      </c>
      <c r="E30" s="146">
        <f>E31</f>
        <v>5</v>
      </c>
      <c r="F30" s="146">
        <f>F31</f>
        <v>5</v>
      </c>
    </row>
    <row r="31" spans="1:6" ht="27">
      <c r="A31" s="117" t="s">
        <v>71</v>
      </c>
      <c r="B31" s="128" t="s">
        <v>25</v>
      </c>
      <c r="C31" s="128"/>
      <c r="D31" s="129" t="s">
        <v>72</v>
      </c>
      <c r="E31" s="146">
        <v>5</v>
      </c>
      <c r="F31" s="146">
        <v>5</v>
      </c>
    </row>
    <row r="32" spans="1:6" ht="13.5">
      <c r="A32" s="113" t="s">
        <v>69</v>
      </c>
      <c r="B32" s="127" t="s">
        <v>25</v>
      </c>
      <c r="C32" s="128" t="s">
        <v>112</v>
      </c>
      <c r="D32" s="127" t="s">
        <v>70</v>
      </c>
      <c r="E32" s="141"/>
      <c r="F32" s="141"/>
    </row>
    <row r="33" spans="1:6" ht="27">
      <c r="A33" s="113" t="s">
        <v>71</v>
      </c>
      <c r="B33" s="127" t="s">
        <v>25</v>
      </c>
      <c r="C33" s="128" t="s">
        <v>112</v>
      </c>
      <c r="D33" s="127" t="s">
        <v>72</v>
      </c>
      <c r="E33" s="141"/>
      <c r="F33" s="141"/>
    </row>
    <row r="34" spans="1:6" ht="13.5">
      <c r="A34" s="114" t="s">
        <v>73</v>
      </c>
      <c r="B34" s="127" t="s">
        <v>25</v>
      </c>
      <c r="C34" s="128" t="s">
        <v>112</v>
      </c>
      <c r="D34" s="127" t="s">
        <v>74</v>
      </c>
      <c r="E34" s="141"/>
      <c r="F34" s="141"/>
    </row>
    <row r="35" spans="1:6" ht="15">
      <c r="A35" s="113" t="s">
        <v>75</v>
      </c>
      <c r="B35" s="127" t="s">
        <v>25</v>
      </c>
      <c r="C35" s="128" t="s">
        <v>112</v>
      </c>
      <c r="D35" s="127" t="s">
        <v>76</v>
      </c>
      <c r="E35" s="141"/>
      <c r="F35" s="141"/>
    </row>
    <row r="36" spans="1:6" ht="15">
      <c r="A36" s="113"/>
      <c r="B36" s="127"/>
      <c r="C36" s="127"/>
      <c r="D36" s="127"/>
      <c r="E36" s="145">
        <f>E37</f>
        <v>200</v>
      </c>
      <c r="F36" s="145">
        <f>F37</f>
        <v>200</v>
      </c>
    </row>
    <row r="37" spans="1:6" ht="15">
      <c r="A37" s="118" t="s">
        <v>23</v>
      </c>
      <c r="B37" s="125" t="s">
        <v>29</v>
      </c>
      <c r="C37" s="126" t="s">
        <v>102</v>
      </c>
      <c r="D37" s="125" t="s">
        <v>0</v>
      </c>
      <c r="E37" s="145">
        <v>200</v>
      </c>
      <c r="F37" s="145">
        <v>200</v>
      </c>
    </row>
    <row r="38" spans="1:6" ht="15">
      <c r="A38" s="113" t="s">
        <v>81</v>
      </c>
      <c r="B38" s="127" t="s">
        <v>82</v>
      </c>
      <c r="C38" s="126" t="s">
        <v>102</v>
      </c>
      <c r="D38" s="127" t="s">
        <v>0</v>
      </c>
      <c r="E38" s="141">
        <v>200</v>
      </c>
      <c r="F38" s="141">
        <v>200</v>
      </c>
    </row>
    <row r="39" spans="1:6" ht="15">
      <c r="A39" s="119" t="s">
        <v>83</v>
      </c>
      <c r="B39" s="125" t="s">
        <v>82</v>
      </c>
      <c r="C39" s="126" t="s">
        <v>102</v>
      </c>
      <c r="D39" s="125" t="s">
        <v>0</v>
      </c>
      <c r="E39" s="145">
        <v>200</v>
      </c>
      <c r="F39" s="145">
        <v>200</v>
      </c>
    </row>
    <row r="40" spans="1:6" ht="15">
      <c r="A40" s="120" t="s">
        <v>60</v>
      </c>
      <c r="B40" s="130" t="s">
        <v>82</v>
      </c>
      <c r="C40" s="130" t="s">
        <v>109</v>
      </c>
      <c r="D40" s="130" t="s">
        <v>0</v>
      </c>
      <c r="E40" s="141"/>
      <c r="F40" s="141"/>
    </row>
    <row r="41" spans="1:6" ht="30">
      <c r="A41" s="120" t="s">
        <v>58</v>
      </c>
      <c r="B41" s="130" t="s">
        <v>82</v>
      </c>
      <c r="C41" s="130" t="s">
        <v>109</v>
      </c>
      <c r="D41" s="130" t="s">
        <v>72</v>
      </c>
      <c r="E41" s="141"/>
      <c r="F41" s="141"/>
    </row>
    <row r="42" spans="1:6" ht="15">
      <c r="A42" s="120" t="s">
        <v>204</v>
      </c>
      <c r="B42" s="130" t="s">
        <v>82</v>
      </c>
      <c r="C42" s="130" t="s">
        <v>110</v>
      </c>
      <c r="D42" s="130" t="s">
        <v>0</v>
      </c>
      <c r="E42" s="141"/>
      <c r="F42" s="141"/>
    </row>
    <row r="43" spans="1:6" ht="30">
      <c r="A43" s="120" t="s">
        <v>58</v>
      </c>
      <c r="B43" s="130" t="s">
        <v>82</v>
      </c>
      <c r="C43" s="130" t="s">
        <v>110</v>
      </c>
      <c r="D43" s="130" t="s">
        <v>72</v>
      </c>
      <c r="E43" s="141"/>
      <c r="F43" s="141"/>
    </row>
    <row r="44" spans="1:6" ht="15">
      <c r="A44" s="120" t="s">
        <v>59</v>
      </c>
      <c r="B44" s="130" t="s">
        <v>82</v>
      </c>
      <c r="C44" s="130" t="s">
        <v>111</v>
      </c>
      <c r="D44" s="130" t="s">
        <v>0</v>
      </c>
      <c r="E44" s="141"/>
      <c r="F44" s="141"/>
    </row>
    <row r="45" spans="1:6" ht="27">
      <c r="A45" s="120" t="s">
        <v>58</v>
      </c>
      <c r="B45" s="130" t="s">
        <v>82</v>
      </c>
      <c r="C45" s="130" t="s">
        <v>111</v>
      </c>
      <c r="D45" s="130" t="s">
        <v>72</v>
      </c>
      <c r="E45" s="141"/>
      <c r="F45" s="141"/>
    </row>
    <row r="46" spans="1:6" ht="15">
      <c r="A46" s="121" t="s">
        <v>101</v>
      </c>
      <c r="B46" s="130" t="s">
        <v>82</v>
      </c>
      <c r="C46" s="130" t="s">
        <v>110</v>
      </c>
      <c r="D46" s="130" t="s">
        <v>0</v>
      </c>
      <c r="E46" s="141">
        <v>200</v>
      </c>
      <c r="F46" s="141">
        <v>200</v>
      </c>
    </row>
    <row r="47" spans="1:6" ht="30">
      <c r="A47" s="120" t="s">
        <v>58</v>
      </c>
      <c r="B47" s="130" t="s">
        <v>82</v>
      </c>
      <c r="C47" s="130" t="s">
        <v>110</v>
      </c>
      <c r="D47" s="130" t="s">
        <v>72</v>
      </c>
      <c r="E47" s="141">
        <v>200</v>
      </c>
      <c r="F47" s="141">
        <v>200</v>
      </c>
    </row>
    <row r="48" spans="1:6" ht="13.5" hidden="1">
      <c r="A48" s="120"/>
      <c r="B48" s="130"/>
      <c r="C48" s="130"/>
      <c r="D48" s="130"/>
      <c r="E48" s="141">
        <v>3008</v>
      </c>
      <c r="F48" s="141">
        <v>3008</v>
      </c>
    </row>
    <row r="49" spans="1:6" ht="15">
      <c r="A49" s="119" t="s">
        <v>84</v>
      </c>
      <c r="B49" s="131"/>
      <c r="C49" s="131"/>
      <c r="D49" s="131"/>
      <c r="E49" s="145">
        <f>E37+E24+E7</f>
        <v>1225.8</v>
      </c>
      <c r="F49" s="145">
        <f>F37+F24+F7</f>
        <v>1225.8</v>
      </c>
    </row>
    <row r="50" spans="1:6" ht="18">
      <c r="A50" s="106"/>
      <c r="B50" s="106"/>
      <c r="C50" s="106"/>
      <c r="D50" s="107"/>
      <c r="E50" s="109"/>
      <c r="F50" s="46"/>
    </row>
  </sheetData>
  <sheetProtection/>
  <mergeCells count="3">
    <mergeCell ref="D1:F1"/>
    <mergeCell ref="A4:F4"/>
    <mergeCell ref="C2:F2"/>
  </mergeCells>
  <printOptions/>
  <pageMargins left="0.7" right="0.7" top="0.75" bottom="0.75" header="0.3" footer="0.3"/>
  <pageSetup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9.00390625" style="0" customWidth="1"/>
    <col min="2" max="2" width="54.8515625" style="0" customWidth="1"/>
  </cols>
  <sheetData>
    <row r="1" spans="1:2" ht="188.25" customHeight="1">
      <c r="A1" s="169" t="s">
        <v>237</v>
      </c>
      <c r="B1" s="169"/>
    </row>
    <row r="2" spans="1:2" ht="117" customHeight="1">
      <c r="A2" s="160" t="s">
        <v>238</v>
      </c>
      <c r="B2" s="160"/>
    </row>
    <row r="3" spans="1:2" ht="46.5">
      <c r="A3" s="99" t="s">
        <v>202</v>
      </c>
      <c r="B3" s="100" t="s">
        <v>203</v>
      </c>
    </row>
    <row r="4" spans="1:2" ht="64.5" customHeight="1">
      <c r="A4" s="101">
        <v>847</v>
      </c>
      <c r="B4" s="158" t="s">
        <v>239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2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12.57421875" style="98" customWidth="1"/>
    <col min="2" max="2" width="31.28125" style="98" customWidth="1"/>
    <col min="3" max="3" width="53.7109375" style="98" customWidth="1"/>
  </cols>
  <sheetData>
    <row r="1" spans="1:3" ht="13.5">
      <c r="A1" s="86"/>
      <c r="B1" s="87"/>
      <c r="C1" s="88" t="s">
        <v>184</v>
      </c>
    </row>
    <row r="2" spans="1:3" ht="54.75">
      <c r="A2" s="86"/>
      <c r="B2" s="89"/>
      <c r="C2" s="90" t="s">
        <v>264</v>
      </c>
    </row>
    <row r="3" spans="1:3" ht="15">
      <c r="A3" s="91"/>
      <c r="B3" s="91"/>
      <c r="C3" s="92"/>
    </row>
    <row r="4" spans="1:3" ht="87" customHeight="1">
      <c r="A4" s="170" t="s">
        <v>240</v>
      </c>
      <c r="B4" s="170"/>
      <c r="C4" s="170"/>
    </row>
    <row r="5" spans="1:3" ht="15.75" thickBot="1">
      <c r="A5" s="171"/>
      <c r="B5" s="171"/>
      <c r="C5" s="171"/>
    </row>
    <row r="6" spans="1:3" ht="12.75">
      <c r="A6" s="172" t="s">
        <v>185</v>
      </c>
      <c r="B6" s="173"/>
      <c r="C6" s="174" t="s">
        <v>186</v>
      </c>
    </row>
    <row r="7" spans="1:3" ht="53.25" thickBot="1">
      <c r="A7" s="93" t="s">
        <v>187</v>
      </c>
      <c r="B7" s="94" t="s">
        <v>188</v>
      </c>
      <c r="C7" s="175"/>
    </row>
    <row r="8" spans="1:3" ht="41.25">
      <c r="A8" s="101">
        <v>847</v>
      </c>
      <c r="B8" s="95"/>
      <c r="C8" s="96" t="s">
        <v>241</v>
      </c>
    </row>
    <row r="9" spans="1:3" ht="93">
      <c r="A9" s="101">
        <v>847</v>
      </c>
      <c r="B9" s="152" t="s">
        <v>253</v>
      </c>
      <c r="C9" s="152" t="s">
        <v>156</v>
      </c>
    </row>
    <row r="10" spans="1:3" ht="78">
      <c r="A10" s="101">
        <v>847</v>
      </c>
      <c r="B10" s="153" t="s">
        <v>189</v>
      </c>
      <c r="C10" s="154" t="s">
        <v>190</v>
      </c>
    </row>
    <row r="11" spans="1:3" ht="93">
      <c r="A11" s="101">
        <v>847</v>
      </c>
      <c r="B11" s="153" t="s">
        <v>167</v>
      </c>
      <c r="C11" s="154" t="s">
        <v>191</v>
      </c>
    </row>
    <row r="12" spans="1:3" ht="93">
      <c r="A12" s="101">
        <v>847</v>
      </c>
      <c r="B12" s="153" t="s">
        <v>192</v>
      </c>
      <c r="C12" s="154" t="s">
        <v>169</v>
      </c>
    </row>
    <row r="13" spans="1:3" ht="93">
      <c r="A13" s="151">
        <v>857</v>
      </c>
      <c r="B13" s="155" t="s">
        <v>254</v>
      </c>
      <c r="C13" s="155" t="s">
        <v>255</v>
      </c>
    </row>
    <row r="14" spans="1:3" ht="30.75">
      <c r="A14" s="151">
        <v>857</v>
      </c>
      <c r="B14" s="153" t="s">
        <v>180</v>
      </c>
      <c r="C14" s="154" t="s">
        <v>181</v>
      </c>
    </row>
    <row r="15" spans="1:3" ht="30.75">
      <c r="A15" s="101">
        <v>847</v>
      </c>
      <c r="B15" s="153" t="s">
        <v>182</v>
      </c>
      <c r="C15" s="154" t="s">
        <v>183</v>
      </c>
    </row>
    <row r="16" spans="1:3" ht="46.5">
      <c r="A16" s="101">
        <v>847</v>
      </c>
      <c r="B16" s="153" t="s">
        <v>269</v>
      </c>
      <c r="C16" s="154" t="s">
        <v>193</v>
      </c>
    </row>
    <row r="17" spans="1:3" ht="46.5">
      <c r="A17" s="101">
        <v>847</v>
      </c>
      <c r="B17" s="153" t="s">
        <v>270</v>
      </c>
      <c r="C17" s="154" t="s">
        <v>194</v>
      </c>
    </row>
    <row r="18" spans="1:3" ht="46.5">
      <c r="A18" s="101">
        <v>847</v>
      </c>
      <c r="B18" s="153" t="s">
        <v>271</v>
      </c>
      <c r="C18" s="153" t="s">
        <v>195</v>
      </c>
    </row>
    <row r="19" spans="1:3" ht="46.5">
      <c r="A19" s="101">
        <v>847</v>
      </c>
      <c r="B19" s="153" t="s">
        <v>268</v>
      </c>
      <c r="C19" s="153" t="s">
        <v>277</v>
      </c>
    </row>
    <row r="20" spans="1:3" ht="46.5">
      <c r="A20" s="101">
        <v>847</v>
      </c>
      <c r="B20" s="153" t="s">
        <v>278</v>
      </c>
      <c r="C20" s="153" t="s">
        <v>279</v>
      </c>
    </row>
    <row r="21" spans="1:3" ht="15">
      <c r="A21" s="101">
        <v>847</v>
      </c>
      <c r="B21" s="152" t="s">
        <v>256</v>
      </c>
      <c r="C21" s="152" t="s">
        <v>257</v>
      </c>
    </row>
    <row r="22" spans="1:3" ht="46.5">
      <c r="A22" s="101">
        <v>847</v>
      </c>
      <c r="B22" s="153" t="s">
        <v>272</v>
      </c>
      <c r="C22" s="154" t="s">
        <v>196</v>
      </c>
    </row>
    <row r="23" spans="1:3" ht="46.5">
      <c r="A23" s="101">
        <v>847</v>
      </c>
      <c r="B23" s="153" t="s">
        <v>273</v>
      </c>
      <c r="C23" s="154" t="s">
        <v>197</v>
      </c>
    </row>
    <row r="24" spans="1:3" ht="46.5">
      <c r="A24" s="101">
        <v>847</v>
      </c>
      <c r="B24" s="153" t="s">
        <v>274</v>
      </c>
      <c r="C24" s="154" t="s">
        <v>197</v>
      </c>
    </row>
    <row r="25" spans="1:3" ht="62.25">
      <c r="A25" s="101">
        <v>847</v>
      </c>
      <c r="B25" s="153" t="s">
        <v>275</v>
      </c>
      <c r="C25" s="154" t="s">
        <v>198</v>
      </c>
    </row>
    <row r="26" spans="1:3" ht="30.75">
      <c r="A26" s="101">
        <v>847</v>
      </c>
      <c r="B26" s="153" t="s">
        <v>276</v>
      </c>
      <c r="C26" s="154" t="s">
        <v>199</v>
      </c>
    </row>
    <row r="27" spans="1:3" ht="46.5">
      <c r="A27" s="101">
        <v>847</v>
      </c>
      <c r="B27" s="152" t="s">
        <v>258</v>
      </c>
      <c r="C27" s="152" t="s">
        <v>259</v>
      </c>
    </row>
    <row r="28" spans="1:3" ht="30.75">
      <c r="A28" s="101">
        <v>847</v>
      </c>
      <c r="B28" s="152" t="s">
        <v>260</v>
      </c>
      <c r="C28" s="152" t="s">
        <v>261</v>
      </c>
    </row>
    <row r="29" spans="1:3" ht="108.75">
      <c r="A29" s="101">
        <v>847</v>
      </c>
      <c r="B29" s="153" t="s">
        <v>200</v>
      </c>
      <c r="C29" s="153" t="s">
        <v>201</v>
      </c>
    </row>
    <row r="30" spans="1:3" ht="15">
      <c r="A30" s="156"/>
      <c r="B30" s="157"/>
      <c r="C30" s="157"/>
    </row>
    <row r="31" spans="1:3" ht="12.75">
      <c r="A31" s="97"/>
      <c r="B31" s="97"/>
      <c r="C31" s="97"/>
    </row>
    <row r="32" spans="1:3" ht="12.75">
      <c r="A32" s="97"/>
      <c r="B32" s="97"/>
      <c r="C32" s="97"/>
    </row>
    <row r="33" spans="1:3" ht="12.75">
      <c r="A33" s="97"/>
      <c r="B33" s="97"/>
      <c r="C33" s="97"/>
    </row>
    <row r="34" spans="1:3" ht="12.75">
      <c r="A34" s="97"/>
      <c r="B34" s="97"/>
      <c r="C34" s="97"/>
    </row>
    <row r="35" spans="1:3" ht="12.75">
      <c r="A35" s="97"/>
      <c r="B35" s="97"/>
      <c r="C35" s="97"/>
    </row>
    <row r="36" spans="1:3" ht="12.75">
      <c r="A36" s="97"/>
      <c r="B36" s="97"/>
      <c r="C36" s="97"/>
    </row>
    <row r="37" spans="1:3" ht="12.75">
      <c r="A37" s="97"/>
      <c r="B37" s="97"/>
      <c r="C37" s="97"/>
    </row>
    <row r="38" spans="1:3" ht="12.75">
      <c r="A38" s="97"/>
      <c r="B38" s="97"/>
      <c r="C38" s="97"/>
    </row>
    <row r="39" spans="1:3" ht="12.75">
      <c r="A39" s="97"/>
      <c r="B39" s="97"/>
      <c r="C39" s="97"/>
    </row>
    <row r="40" spans="1:3" ht="12.75">
      <c r="A40" s="97"/>
      <c r="B40" s="97"/>
      <c r="C40" s="97"/>
    </row>
    <row r="41" spans="1:3" ht="12.75">
      <c r="A41" s="97"/>
      <c r="B41" s="97"/>
      <c r="C41" s="97"/>
    </row>
    <row r="42" spans="1:3" ht="12.75">
      <c r="A42" s="97"/>
      <c r="B42" s="97"/>
      <c r="C42" s="97"/>
    </row>
    <row r="43" spans="1:3" ht="12.75">
      <c r="A43" s="97"/>
      <c r="B43" s="97"/>
      <c r="C43" s="97"/>
    </row>
    <row r="44" spans="1:3" ht="12.75">
      <c r="A44" s="97"/>
      <c r="B44" s="97"/>
      <c r="C44" s="97"/>
    </row>
    <row r="45" spans="1:3" ht="12.75">
      <c r="A45" s="97"/>
      <c r="B45" s="97"/>
      <c r="C45" s="97"/>
    </row>
    <row r="46" spans="1:3" ht="12.75">
      <c r="A46" s="97"/>
      <c r="B46" s="97"/>
      <c r="C46" s="97"/>
    </row>
    <row r="47" spans="1:3" ht="12.75">
      <c r="A47" s="97"/>
      <c r="B47" s="97"/>
      <c r="C47" s="97"/>
    </row>
    <row r="48" spans="1:3" ht="12.75">
      <c r="A48" s="97"/>
      <c r="B48" s="97"/>
      <c r="C48" s="97"/>
    </row>
    <row r="49" spans="1:3" ht="12.75">
      <c r="A49" s="97"/>
      <c r="B49" s="97"/>
      <c r="C49" s="97"/>
    </row>
    <row r="50" spans="1:3" ht="12.75">
      <c r="A50" s="97"/>
      <c r="B50" s="97"/>
      <c r="C50" s="97"/>
    </row>
    <row r="51" spans="1:3" ht="12.75">
      <c r="A51" s="97"/>
      <c r="B51" s="97"/>
      <c r="C51" s="97"/>
    </row>
    <row r="52" spans="1:3" ht="12.75">
      <c r="A52" s="97"/>
      <c r="B52" s="97"/>
      <c r="C52" s="97"/>
    </row>
    <row r="53" spans="1:3" ht="12.75">
      <c r="A53" s="97"/>
      <c r="B53" s="97"/>
      <c r="C53" s="97"/>
    </row>
    <row r="54" spans="1:3" ht="12.75">
      <c r="A54" s="97"/>
      <c r="B54" s="97"/>
      <c r="C54" s="97"/>
    </row>
    <row r="55" spans="1:3" ht="12.75">
      <c r="A55" s="97"/>
      <c r="B55" s="97"/>
      <c r="C55" s="97"/>
    </row>
    <row r="56" spans="1:3" ht="12.75">
      <c r="A56" s="97"/>
      <c r="B56" s="97"/>
      <c r="C56" s="97"/>
    </row>
    <row r="57" spans="1:3" ht="12.75">
      <c r="A57" s="97"/>
      <c r="B57" s="97"/>
      <c r="C57" s="97"/>
    </row>
    <row r="58" spans="1:3" ht="12.75">
      <c r="A58" s="97"/>
      <c r="B58" s="97"/>
      <c r="C58" s="97"/>
    </row>
    <row r="59" spans="1:3" ht="12.75">
      <c r="A59" s="97"/>
      <c r="B59" s="97"/>
      <c r="C59" s="97"/>
    </row>
    <row r="60" spans="1:3" ht="12.75">
      <c r="A60" s="97"/>
      <c r="B60" s="97"/>
      <c r="C60" s="97"/>
    </row>
    <row r="61" spans="1:3" ht="12.75">
      <c r="A61" s="97"/>
      <c r="B61" s="97"/>
      <c r="C61" s="97"/>
    </row>
    <row r="62" spans="1:3" ht="12.75">
      <c r="A62" s="97"/>
      <c r="B62" s="97"/>
      <c r="C62" s="97"/>
    </row>
    <row r="63" spans="1:3" ht="12.75">
      <c r="A63" s="97"/>
      <c r="B63" s="97"/>
      <c r="C63" s="97"/>
    </row>
    <row r="64" spans="1:3" ht="12.75">
      <c r="A64" s="97"/>
      <c r="B64" s="97"/>
      <c r="C64" s="97"/>
    </row>
    <row r="65" spans="1:3" ht="12.75">
      <c r="A65" s="97"/>
      <c r="B65" s="97"/>
      <c r="C65" s="97"/>
    </row>
    <row r="66" spans="1:3" ht="12.75">
      <c r="A66" s="97"/>
      <c r="B66" s="97"/>
      <c r="C66" s="97"/>
    </row>
    <row r="67" spans="1:3" ht="12.75">
      <c r="A67" s="97"/>
      <c r="B67" s="97"/>
      <c r="C67" s="97"/>
    </row>
    <row r="68" spans="1:3" ht="12.75">
      <c r="A68" s="97"/>
      <c r="B68" s="97"/>
      <c r="C68" s="97"/>
    </row>
    <row r="69" spans="1:3" ht="12.75">
      <c r="A69" s="97"/>
      <c r="B69" s="97"/>
      <c r="C69" s="97"/>
    </row>
    <row r="70" spans="1:3" ht="12.75">
      <c r="A70" s="97"/>
      <c r="B70" s="97"/>
      <c r="C70" s="97"/>
    </row>
    <row r="71" spans="1:3" ht="12.75">
      <c r="A71" s="97"/>
      <c r="B71" s="97"/>
      <c r="C71" s="97"/>
    </row>
    <row r="72" spans="1:3" ht="12.75">
      <c r="A72" s="97"/>
      <c r="B72" s="97"/>
      <c r="C72" s="97"/>
    </row>
    <row r="73" spans="1:3" ht="12.75">
      <c r="A73" s="97"/>
      <c r="B73" s="97"/>
      <c r="C73" s="97"/>
    </row>
    <row r="74" spans="1:3" ht="12.75">
      <c r="A74" s="97"/>
      <c r="B74" s="97"/>
      <c r="C74" s="97"/>
    </row>
    <row r="75" spans="1:3" ht="12.75">
      <c r="A75" s="97"/>
      <c r="B75" s="97"/>
      <c r="C75" s="97"/>
    </row>
    <row r="76" spans="1:3" ht="12.75">
      <c r="A76" s="97"/>
      <c r="B76" s="97"/>
      <c r="C76" s="97"/>
    </row>
    <row r="77" spans="1:3" ht="12.75">
      <c r="A77" s="97"/>
      <c r="B77" s="97"/>
      <c r="C77" s="97"/>
    </row>
    <row r="78" spans="1:3" ht="12.75">
      <c r="A78" s="97"/>
      <c r="B78" s="97"/>
      <c r="C78" s="97"/>
    </row>
    <row r="79" spans="1:3" ht="12.75">
      <c r="A79" s="97"/>
      <c r="B79" s="97"/>
      <c r="C79" s="97"/>
    </row>
    <row r="80" spans="1:3" ht="12.75">
      <c r="A80" s="97"/>
      <c r="B80" s="97"/>
      <c r="C80" s="97"/>
    </row>
    <row r="81" spans="1:3" ht="12.75">
      <c r="A81" s="97"/>
      <c r="B81" s="97"/>
      <c r="C81" s="97"/>
    </row>
    <row r="82" spans="1:3" ht="12.75">
      <c r="A82" s="97"/>
      <c r="B82" s="97"/>
      <c r="C82" s="97"/>
    </row>
    <row r="83" spans="1:3" ht="12.75">
      <c r="A83" s="97"/>
      <c r="B83" s="97"/>
      <c r="C83" s="97"/>
    </row>
    <row r="84" spans="1:3" ht="12.75">
      <c r="A84" s="97"/>
      <c r="B84" s="97"/>
      <c r="C84" s="97"/>
    </row>
    <row r="85" spans="1:3" ht="12.75">
      <c r="A85" s="97"/>
      <c r="B85" s="97"/>
      <c r="C85" s="97"/>
    </row>
    <row r="86" spans="1:3" ht="12.75">
      <c r="A86" s="97"/>
      <c r="B86" s="97"/>
      <c r="C86" s="97"/>
    </row>
    <row r="87" spans="1:3" ht="12.75">
      <c r="A87" s="97"/>
      <c r="B87" s="97"/>
      <c r="C87" s="97"/>
    </row>
    <row r="88" spans="1:3" ht="12.75">
      <c r="A88" s="97"/>
      <c r="B88" s="97"/>
      <c r="C88" s="97"/>
    </row>
    <row r="89" spans="1:3" ht="12.75">
      <c r="A89" s="97"/>
      <c r="B89" s="97"/>
      <c r="C89" s="97"/>
    </row>
    <row r="90" spans="1:3" ht="12.75">
      <c r="A90" s="97"/>
      <c r="B90" s="97"/>
      <c r="C90" s="97"/>
    </row>
    <row r="91" spans="1:3" ht="12.75">
      <c r="A91" s="97"/>
      <c r="B91" s="97"/>
      <c r="C91" s="97"/>
    </row>
    <row r="92" spans="1:3" ht="12.75">
      <c r="A92" s="97"/>
      <c r="B92" s="97"/>
      <c r="C92" s="97"/>
    </row>
    <row r="93" spans="1:3" ht="12.75">
      <c r="A93" s="97"/>
      <c r="B93" s="97"/>
      <c r="C93" s="97"/>
    </row>
    <row r="94" spans="1:3" ht="12.75">
      <c r="A94" s="97"/>
      <c r="B94" s="97"/>
      <c r="C94" s="97"/>
    </row>
    <row r="95" spans="1:3" ht="12.75">
      <c r="A95" s="97"/>
      <c r="B95" s="97"/>
      <c r="C95" s="97"/>
    </row>
    <row r="96" spans="1:3" ht="12.75">
      <c r="A96" s="97"/>
      <c r="B96" s="97"/>
      <c r="C96" s="97"/>
    </row>
    <row r="97" spans="1:3" ht="12.75">
      <c r="A97" s="97"/>
      <c r="B97" s="97"/>
      <c r="C97" s="97"/>
    </row>
    <row r="98" spans="1:3" ht="12.75">
      <c r="A98" s="97"/>
      <c r="B98" s="97"/>
      <c r="C98" s="97"/>
    </row>
    <row r="99" spans="1:3" ht="12.75">
      <c r="A99" s="97"/>
      <c r="B99" s="97"/>
      <c r="C99" s="97"/>
    </row>
    <row r="100" spans="1:3" ht="12.75">
      <c r="A100" s="97"/>
      <c r="B100" s="97"/>
      <c r="C100" s="97"/>
    </row>
    <row r="101" spans="1:3" ht="12.75">
      <c r="A101" s="97"/>
      <c r="B101" s="97"/>
      <c r="C101" s="97"/>
    </row>
    <row r="102" spans="1:3" ht="12.75">
      <c r="A102" s="97"/>
      <c r="B102" s="97"/>
      <c r="C102" s="97"/>
    </row>
    <row r="103" spans="1:3" ht="12.75">
      <c r="A103" s="97"/>
      <c r="B103" s="97"/>
      <c r="C103" s="97"/>
    </row>
    <row r="104" spans="1:3" ht="12.75">
      <c r="A104" s="97"/>
      <c r="B104" s="97"/>
      <c r="C104" s="97"/>
    </row>
    <row r="105" spans="1:3" ht="12.75">
      <c r="A105" s="97"/>
      <c r="B105" s="97"/>
      <c r="C105" s="97"/>
    </row>
    <row r="106" spans="1:3" ht="12.75">
      <c r="A106" s="97"/>
      <c r="B106" s="97"/>
      <c r="C106" s="97"/>
    </row>
    <row r="107" spans="1:3" ht="12.75">
      <c r="A107" s="97"/>
      <c r="B107" s="97"/>
      <c r="C107" s="97"/>
    </row>
    <row r="108" spans="1:3" ht="12.75">
      <c r="A108" s="97"/>
      <c r="B108" s="97"/>
      <c r="C108" s="97"/>
    </row>
    <row r="109" spans="1:3" ht="12.75">
      <c r="A109" s="97"/>
      <c r="B109" s="97"/>
      <c r="C109" s="97"/>
    </row>
    <row r="110" spans="1:3" ht="12.75">
      <c r="A110" s="97"/>
      <c r="B110" s="97"/>
      <c r="C110" s="97"/>
    </row>
    <row r="111" spans="1:3" ht="12.75">
      <c r="A111" s="97"/>
      <c r="B111" s="97"/>
      <c r="C111" s="97"/>
    </row>
    <row r="112" spans="1:3" ht="12.75">
      <c r="A112" s="97"/>
      <c r="B112" s="97"/>
      <c r="C112" s="97"/>
    </row>
    <row r="113" spans="1:3" ht="12.75">
      <c r="A113" s="97"/>
      <c r="B113" s="97"/>
      <c r="C113" s="97"/>
    </row>
    <row r="114" spans="1:3" ht="12.75">
      <c r="A114" s="97"/>
      <c r="B114" s="97"/>
      <c r="C114" s="97"/>
    </row>
    <row r="115" spans="1:3" ht="12.75">
      <c r="A115" s="97"/>
      <c r="B115" s="97"/>
      <c r="C115" s="97"/>
    </row>
    <row r="116" spans="1:3" ht="12.75">
      <c r="A116" s="97"/>
      <c r="B116" s="97"/>
      <c r="C116" s="97"/>
    </row>
    <row r="117" spans="1:3" ht="12.75">
      <c r="A117" s="97"/>
      <c r="B117" s="97"/>
      <c r="C117" s="97"/>
    </row>
    <row r="118" spans="1:3" ht="12.75">
      <c r="A118" s="97"/>
      <c r="B118" s="97"/>
      <c r="C118" s="97"/>
    </row>
    <row r="119" spans="1:3" ht="12.75">
      <c r="A119" s="97"/>
      <c r="B119" s="97"/>
      <c r="C119" s="97"/>
    </row>
    <row r="120" spans="1:3" ht="12.75">
      <c r="A120" s="97"/>
      <c r="B120" s="97"/>
      <c r="C120" s="97"/>
    </row>
    <row r="121" spans="1:3" ht="12.75">
      <c r="A121" s="97"/>
      <c r="B121" s="97"/>
      <c r="C121" s="97"/>
    </row>
    <row r="122" spans="1:3" ht="12.75">
      <c r="A122" s="97"/>
      <c r="B122" s="97"/>
      <c r="C122" s="97"/>
    </row>
    <row r="123" spans="1:3" ht="12.75">
      <c r="A123" s="97"/>
      <c r="B123" s="97"/>
      <c r="C123" s="97"/>
    </row>
    <row r="124" spans="1:3" ht="12.75">
      <c r="A124" s="97"/>
      <c r="B124" s="97"/>
      <c r="C124" s="97"/>
    </row>
    <row r="125" spans="1:3" ht="12.75">
      <c r="A125" s="97"/>
      <c r="B125" s="97"/>
      <c r="C125" s="97"/>
    </row>
    <row r="126" spans="1:3" ht="12.75">
      <c r="A126" s="97"/>
      <c r="B126" s="97"/>
      <c r="C126" s="97"/>
    </row>
    <row r="127" spans="1:3" ht="12.75">
      <c r="A127" s="97"/>
      <c r="B127" s="97"/>
      <c r="C127" s="97"/>
    </row>
    <row r="128" spans="1:3" ht="12.75">
      <c r="A128" s="97"/>
      <c r="B128" s="97"/>
      <c r="C128" s="97"/>
    </row>
    <row r="129" spans="1:3" ht="12.75">
      <c r="A129" s="97"/>
      <c r="B129" s="97"/>
      <c r="C129" s="97"/>
    </row>
    <row r="130" spans="1:3" ht="12.75">
      <c r="A130" s="97"/>
      <c r="B130" s="97"/>
      <c r="C130" s="97"/>
    </row>
    <row r="131" spans="1:3" ht="12.75">
      <c r="A131" s="97"/>
      <c r="B131" s="97"/>
      <c r="C131" s="97"/>
    </row>
    <row r="132" spans="1:3" ht="12.75">
      <c r="A132" s="97"/>
      <c r="B132" s="97"/>
      <c r="C132" s="97"/>
    </row>
    <row r="133" spans="1:3" ht="12.75">
      <c r="A133" s="97"/>
      <c r="B133" s="97"/>
      <c r="C133" s="97"/>
    </row>
    <row r="134" spans="1:3" ht="12.75">
      <c r="A134" s="97"/>
      <c r="B134" s="97"/>
      <c r="C134" s="97"/>
    </row>
    <row r="135" spans="1:3" ht="12.75">
      <c r="A135" s="97"/>
      <c r="B135" s="97"/>
      <c r="C135" s="97"/>
    </row>
    <row r="136" spans="1:3" ht="12.75">
      <c r="A136" s="97"/>
      <c r="B136" s="97"/>
      <c r="C136" s="97"/>
    </row>
    <row r="137" spans="1:3" ht="12.75">
      <c r="A137" s="97"/>
      <c r="B137" s="97"/>
      <c r="C137" s="97"/>
    </row>
    <row r="138" spans="1:3" ht="12.75">
      <c r="A138" s="97"/>
      <c r="B138" s="97"/>
      <c r="C138" s="97"/>
    </row>
    <row r="139" spans="1:3" ht="12.75">
      <c r="A139" s="97"/>
      <c r="B139" s="97"/>
      <c r="C139" s="97"/>
    </row>
    <row r="140" spans="1:3" ht="12.75">
      <c r="A140" s="97"/>
      <c r="B140" s="97"/>
      <c r="C140" s="97"/>
    </row>
    <row r="141" spans="1:3" ht="12.75">
      <c r="A141" s="97"/>
      <c r="B141" s="97"/>
      <c r="C141" s="97"/>
    </row>
    <row r="142" spans="1:3" ht="12.75">
      <c r="A142" s="97"/>
      <c r="B142" s="97"/>
      <c r="C142" s="97"/>
    </row>
    <row r="143" spans="1:3" ht="12.75">
      <c r="A143" s="97"/>
      <c r="B143" s="97"/>
      <c r="C143" s="97"/>
    </row>
    <row r="144" spans="1:3" ht="12.75">
      <c r="A144" s="97"/>
      <c r="B144" s="97"/>
      <c r="C144" s="97"/>
    </row>
    <row r="145" spans="1:3" ht="12.75">
      <c r="A145" s="97"/>
      <c r="B145" s="97"/>
      <c r="C145" s="97"/>
    </row>
    <row r="146" spans="1:3" ht="12.75">
      <c r="A146" s="97"/>
      <c r="B146" s="97"/>
      <c r="C146" s="97"/>
    </row>
    <row r="147" spans="1:3" ht="12.75">
      <c r="A147" s="97"/>
      <c r="B147" s="97"/>
      <c r="C147" s="97"/>
    </row>
    <row r="148" spans="1:3" ht="12.75">
      <c r="A148" s="97"/>
      <c r="B148" s="97"/>
      <c r="C148" s="97"/>
    </row>
    <row r="149" spans="1:3" ht="12.75">
      <c r="A149" s="97"/>
      <c r="B149" s="97"/>
      <c r="C149" s="97"/>
    </row>
    <row r="150" spans="1:3" ht="12.75">
      <c r="A150" s="97"/>
      <c r="B150" s="97"/>
      <c r="C150" s="97"/>
    </row>
    <row r="151" spans="1:3" ht="12.75">
      <c r="A151" s="97"/>
      <c r="B151" s="97"/>
      <c r="C151" s="97"/>
    </row>
    <row r="152" spans="1:3" ht="12.75">
      <c r="A152" s="97"/>
      <c r="B152" s="97"/>
      <c r="C152" s="97"/>
    </row>
    <row r="153" spans="1:3" ht="12.75">
      <c r="A153" s="97"/>
      <c r="B153" s="97"/>
      <c r="C153" s="97"/>
    </row>
    <row r="154" spans="1:3" ht="12.75">
      <c r="A154" s="97"/>
      <c r="B154" s="97"/>
      <c r="C154" s="97"/>
    </row>
    <row r="155" spans="1:3" ht="12.75">
      <c r="A155" s="97"/>
      <c r="B155" s="97"/>
      <c r="C155" s="97"/>
    </row>
    <row r="156" spans="1:3" ht="12.75">
      <c r="A156" s="97"/>
      <c r="B156" s="97"/>
      <c r="C156" s="97"/>
    </row>
    <row r="157" spans="1:3" ht="12.75">
      <c r="A157" s="97"/>
      <c r="B157" s="97"/>
      <c r="C157" s="97"/>
    </row>
    <row r="158" spans="1:3" ht="12.75">
      <c r="A158" s="97"/>
      <c r="B158" s="97"/>
      <c r="C158" s="97"/>
    </row>
    <row r="159" spans="1:3" ht="12.75">
      <c r="A159" s="97"/>
      <c r="B159" s="97"/>
      <c r="C159" s="97"/>
    </row>
    <row r="160" spans="1:3" ht="12.75">
      <c r="A160" s="97"/>
      <c r="B160" s="97"/>
      <c r="C160" s="97"/>
    </row>
    <row r="161" spans="1:3" ht="12.75">
      <c r="A161" s="97"/>
      <c r="B161" s="97"/>
      <c r="C161" s="97"/>
    </row>
    <row r="162" spans="1:3" ht="12.75">
      <c r="A162" s="97"/>
      <c r="B162" s="97"/>
      <c r="C162" s="97"/>
    </row>
    <row r="163" spans="1:3" ht="12.75">
      <c r="A163" s="97"/>
      <c r="B163" s="97"/>
      <c r="C163" s="97"/>
    </row>
    <row r="164" spans="1:3" ht="12.75">
      <c r="A164" s="97"/>
      <c r="B164" s="97"/>
      <c r="C164" s="97"/>
    </row>
    <row r="165" spans="1:3" ht="12.75">
      <c r="A165" s="97"/>
      <c r="B165" s="97"/>
      <c r="C165" s="97"/>
    </row>
    <row r="166" spans="1:3" ht="12.75">
      <c r="A166" s="97"/>
      <c r="B166" s="97"/>
      <c r="C166" s="97"/>
    </row>
    <row r="167" spans="1:3" ht="12.75">
      <c r="A167" s="97"/>
      <c r="B167" s="97"/>
      <c r="C167" s="97"/>
    </row>
    <row r="168" spans="1:3" ht="12.75">
      <c r="A168" s="97"/>
      <c r="B168" s="97"/>
      <c r="C168" s="97"/>
    </row>
    <row r="169" spans="1:3" ht="12.75">
      <c r="A169" s="97"/>
      <c r="B169" s="97"/>
      <c r="C169" s="97"/>
    </row>
    <row r="170" spans="1:3" ht="12.75">
      <c r="A170" s="97"/>
      <c r="B170" s="97"/>
      <c r="C170" s="97"/>
    </row>
    <row r="171" spans="1:3" ht="12.75">
      <c r="A171" s="97"/>
      <c r="B171" s="97"/>
      <c r="C171" s="97"/>
    </row>
    <row r="172" spans="1:3" ht="12.75">
      <c r="A172" s="97"/>
      <c r="B172" s="97"/>
      <c r="C172" s="97"/>
    </row>
    <row r="173" spans="1:3" ht="12.75">
      <c r="A173" s="97"/>
      <c r="B173" s="97"/>
      <c r="C173" s="97"/>
    </row>
    <row r="174" spans="1:3" ht="12.75">
      <c r="A174" s="97"/>
      <c r="B174" s="97"/>
      <c r="C174" s="97"/>
    </row>
    <row r="175" spans="1:3" ht="12.75">
      <c r="A175" s="97"/>
      <c r="B175" s="97"/>
      <c r="C175" s="97"/>
    </row>
    <row r="176" spans="1:3" ht="12.75">
      <c r="A176" s="97"/>
      <c r="B176" s="97"/>
      <c r="C176" s="97"/>
    </row>
    <row r="177" spans="1:3" ht="12.75">
      <c r="A177" s="97"/>
      <c r="B177" s="97"/>
      <c r="C177" s="97"/>
    </row>
    <row r="178" spans="1:3" ht="12.75">
      <c r="A178" s="97"/>
      <c r="B178" s="97"/>
      <c r="C178" s="97"/>
    </row>
    <row r="179" spans="1:3" ht="12.75">
      <c r="A179" s="97"/>
      <c r="B179" s="97"/>
      <c r="C179" s="97"/>
    </row>
    <row r="180" spans="1:3" ht="12.75">
      <c r="A180" s="97"/>
      <c r="B180" s="97"/>
      <c r="C180" s="97"/>
    </row>
    <row r="181" spans="1:3" ht="12.75">
      <c r="A181" s="97"/>
      <c r="B181" s="97"/>
      <c r="C181" s="97"/>
    </row>
    <row r="182" spans="1:3" ht="12.75">
      <c r="A182" s="97"/>
      <c r="B182" s="97"/>
      <c r="C182" s="97"/>
    </row>
    <row r="183" spans="1:3" ht="12.75">
      <c r="A183" s="97"/>
      <c r="B183" s="97"/>
      <c r="C183" s="97"/>
    </row>
    <row r="184" spans="1:3" ht="12.75">
      <c r="A184" s="97"/>
      <c r="B184" s="97"/>
      <c r="C184" s="97"/>
    </row>
    <row r="185" spans="1:3" ht="12.75">
      <c r="A185" s="97"/>
      <c r="B185" s="97"/>
      <c r="C185" s="97"/>
    </row>
    <row r="186" spans="1:3" ht="12.75">
      <c r="A186" s="97"/>
      <c r="B186" s="97"/>
      <c r="C186" s="97"/>
    </row>
    <row r="187" spans="1:3" ht="12.75">
      <c r="A187" s="97"/>
      <c r="B187" s="97"/>
      <c r="C187" s="97"/>
    </row>
    <row r="188" spans="1:3" ht="12.75">
      <c r="A188" s="97"/>
      <c r="B188" s="97"/>
      <c r="C188" s="97"/>
    </row>
    <row r="189" spans="1:3" ht="12.75">
      <c r="A189" s="97"/>
      <c r="B189" s="97"/>
      <c r="C189" s="97"/>
    </row>
    <row r="190" spans="1:3" ht="12.75">
      <c r="A190" s="97"/>
      <c r="B190" s="97"/>
      <c r="C190" s="97"/>
    </row>
    <row r="191" spans="1:3" ht="12.75">
      <c r="A191" s="97"/>
      <c r="B191" s="97"/>
      <c r="C191" s="97"/>
    </row>
    <row r="192" spans="1:3" ht="12.75">
      <c r="A192" s="97"/>
      <c r="B192" s="97"/>
      <c r="C192" s="97"/>
    </row>
    <row r="193" spans="1:3" ht="12.75">
      <c r="A193" s="97"/>
      <c r="B193" s="97"/>
      <c r="C193" s="97"/>
    </row>
    <row r="194" spans="1:3" ht="12.75">
      <c r="A194" s="97"/>
      <c r="B194" s="97"/>
      <c r="C194" s="97"/>
    </row>
    <row r="195" spans="1:3" ht="12.75">
      <c r="A195" s="97"/>
      <c r="B195" s="97"/>
      <c r="C195" s="97"/>
    </row>
    <row r="196" spans="1:3" ht="12.75">
      <c r="A196" s="97"/>
      <c r="B196" s="97"/>
      <c r="C196" s="97"/>
    </row>
    <row r="197" spans="1:3" ht="12.75">
      <c r="A197" s="97"/>
      <c r="B197" s="97"/>
      <c r="C197" s="97"/>
    </row>
    <row r="198" spans="1:3" ht="12.75">
      <c r="A198" s="97"/>
      <c r="B198" s="97"/>
      <c r="C198" s="97"/>
    </row>
    <row r="199" spans="1:3" ht="12.75">
      <c r="A199" s="97"/>
      <c r="B199" s="97"/>
      <c r="C199" s="97"/>
    </row>
    <row r="200" spans="1:3" ht="12.75">
      <c r="A200" s="97"/>
      <c r="B200" s="97"/>
      <c r="C200" s="97"/>
    </row>
    <row r="201" spans="1:3" ht="12.75">
      <c r="A201" s="97"/>
      <c r="B201" s="97"/>
      <c r="C201" s="97"/>
    </row>
    <row r="202" spans="1:3" ht="12.75">
      <c r="A202" s="97"/>
      <c r="B202" s="97"/>
      <c r="C202" s="97"/>
    </row>
    <row r="203" spans="1:3" ht="12.75">
      <c r="A203" s="97"/>
      <c r="B203" s="97"/>
      <c r="C203" s="97"/>
    </row>
    <row r="204" spans="1:3" ht="12.75">
      <c r="A204" s="97"/>
      <c r="B204" s="97"/>
      <c r="C204" s="97"/>
    </row>
    <row r="205" spans="1:3" ht="12.75">
      <c r="A205" s="97"/>
      <c r="B205" s="97"/>
      <c r="C205" s="97"/>
    </row>
    <row r="206" spans="1:3" ht="12.75">
      <c r="A206" s="97"/>
      <c r="B206" s="97"/>
      <c r="C206" s="97"/>
    </row>
    <row r="207" spans="1:3" ht="12.75">
      <c r="A207" s="97"/>
      <c r="B207" s="97"/>
      <c r="C207" s="97"/>
    </row>
    <row r="208" spans="1:3" ht="12.75">
      <c r="A208" s="97"/>
      <c r="B208" s="97"/>
      <c r="C208" s="97"/>
    </row>
    <row r="209" spans="1:3" ht="12.75">
      <c r="A209" s="97"/>
      <c r="B209" s="97"/>
      <c r="C209" s="97"/>
    </row>
    <row r="210" spans="1:3" ht="12.75">
      <c r="A210" s="97"/>
      <c r="B210" s="97"/>
      <c r="C210" s="97"/>
    </row>
    <row r="211" spans="1:3" ht="12.75">
      <c r="A211" s="97"/>
      <c r="B211" s="97"/>
      <c r="C211" s="97"/>
    </row>
    <row r="212" spans="1:3" ht="12.75">
      <c r="A212" s="97"/>
      <c r="B212" s="97"/>
      <c r="C212" s="97"/>
    </row>
    <row r="213" spans="1:3" ht="12.75">
      <c r="A213" s="97"/>
      <c r="B213" s="97"/>
      <c r="C213" s="97"/>
    </row>
    <row r="214" spans="1:3" ht="12.75">
      <c r="A214" s="97"/>
      <c r="B214" s="97"/>
      <c r="C214" s="97"/>
    </row>
    <row r="215" spans="1:3" ht="12.75">
      <c r="A215" s="97"/>
      <c r="B215" s="97"/>
      <c r="C215" s="97"/>
    </row>
    <row r="216" spans="1:3" ht="12.75">
      <c r="A216" s="97"/>
      <c r="B216" s="97"/>
      <c r="C216" s="97"/>
    </row>
    <row r="217" spans="1:3" ht="12.75">
      <c r="A217" s="97"/>
      <c r="B217" s="97"/>
      <c r="C217" s="97"/>
    </row>
    <row r="218" spans="1:3" ht="12.75">
      <c r="A218" s="97"/>
      <c r="B218" s="97"/>
      <c r="C218" s="97"/>
    </row>
    <row r="219" spans="1:3" ht="12.75">
      <c r="A219" s="97"/>
      <c r="B219" s="97"/>
      <c r="C219" s="97"/>
    </row>
    <row r="220" spans="1:3" ht="12.75">
      <c r="A220" s="97"/>
      <c r="B220" s="97"/>
      <c r="C220" s="97"/>
    </row>
    <row r="221" spans="1:3" ht="12.75">
      <c r="A221" s="97"/>
      <c r="B221" s="97"/>
      <c r="C221" s="97"/>
    </row>
    <row r="222" spans="1:3" ht="12.75">
      <c r="A222" s="97"/>
      <c r="B222" s="97"/>
      <c r="C222" s="97"/>
    </row>
    <row r="223" spans="1:3" ht="12.75">
      <c r="A223" s="97"/>
      <c r="B223" s="97"/>
      <c r="C223" s="97"/>
    </row>
    <row r="224" spans="1:3" ht="12.75">
      <c r="A224" s="97"/>
      <c r="B224" s="97"/>
      <c r="C224" s="97"/>
    </row>
    <row r="225" spans="1:3" ht="12.75">
      <c r="A225" s="97"/>
      <c r="B225" s="97"/>
      <c r="C225" s="97"/>
    </row>
    <row r="226" spans="1:3" ht="12.75">
      <c r="A226" s="97"/>
      <c r="B226" s="97"/>
      <c r="C226" s="97"/>
    </row>
    <row r="227" spans="1:3" ht="12.75">
      <c r="A227" s="97"/>
      <c r="B227" s="97"/>
      <c r="C227" s="97"/>
    </row>
    <row r="228" spans="1:3" ht="12.75">
      <c r="A228" s="97"/>
      <c r="B228" s="97"/>
      <c r="C228" s="97"/>
    </row>
    <row r="229" spans="1:3" ht="12.75">
      <c r="A229" s="97"/>
      <c r="B229" s="97"/>
      <c r="C229" s="97"/>
    </row>
    <row r="230" spans="1:3" ht="12.75">
      <c r="A230" s="97"/>
      <c r="B230" s="97"/>
      <c r="C230" s="97"/>
    </row>
    <row r="231" spans="1:3" ht="12.75">
      <c r="A231" s="97"/>
      <c r="B231" s="97"/>
      <c r="C231" s="97"/>
    </row>
    <row r="232" spans="1:3" ht="12.75">
      <c r="A232" s="97"/>
      <c r="B232" s="97"/>
      <c r="C232" s="97"/>
    </row>
  </sheetData>
  <sheetProtection/>
  <mergeCells count="4">
    <mergeCell ref="A4:C4"/>
    <mergeCell ref="A5:C5"/>
    <mergeCell ref="A6:B6"/>
    <mergeCell ref="C6:C7"/>
  </mergeCells>
  <printOptions/>
  <pageMargins left="0.7" right="0.7" top="0.75" bottom="0.75" header="0.3" footer="0.3"/>
  <pageSetup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60" zoomScalePageLayoutView="0" workbookViewId="0" topLeftCell="A1">
      <selection activeCell="D2" sqref="D2"/>
    </sheetView>
  </sheetViews>
  <sheetFormatPr defaultColWidth="9.140625" defaultRowHeight="12.75"/>
  <cols>
    <col min="1" max="1" width="9.140625" style="58" customWidth="1"/>
    <col min="2" max="2" width="30.28125" style="133" customWidth="1"/>
    <col min="3" max="3" width="33.140625" style="133" customWidth="1"/>
    <col min="4" max="4" width="33.00390625" style="133" customWidth="1"/>
  </cols>
  <sheetData>
    <row r="1" ht="12.75">
      <c r="D1" s="137" t="s">
        <v>232</v>
      </c>
    </row>
    <row r="2" ht="150.75" customHeight="1">
      <c r="D2" s="90" t="s">
        <v>265</v>
      </c>
    </row>
    <row r="3" spans="2:4" ht="16.5" customHeight="1">
      <c r="B3" s="168"/>
      <c r="C3" s="168"/>
      <c r="D3" s="168"/>
    </row>
    <row r="4" spans="1:4" ht="38.25" customHeight="1">
      <c r="A4" s="176" t="s">
        <v>242</v>
      </c>
      <c r="B4" s="176"/>
      <c r="C4" s="176"/>
      <c r="D4" s="176"/>
    </row>
    <row r="5" ht="13.5" thickBot="1"/>
    <row r="6" spans="1:4" ht="15.75" thickBot="1">
      <c r="A6" s="138"/>
      <c r="B6" s="134" t="s">
        <v>209</v>
      </c>
      <c r="C6" s="177" t="s">
        <v>210</v>
      </c>
      <c r="D6" s="178"/>
    </row>
    <row r="7" spans="1:4" ht="40.5" customHeight="1" thickBot="1">
      <c r="A7" s="101">
        <v>847</v>
      </c>
      <c r="B7" s="136"/>
      <c r="C7" s="177" t="s">
        <v>239</v>
      </c>
      <c r="D7" s="178"/>
    </row>
    <row r="8" spans="1:4" ht="48" customHeight="1" thickBot="1">
      <c r="A8" s="101">
        <v>847</v>
      </c>
      <c r="B8" s="135" t="s">
        <v>211</v>
      </c>
      <c r="C8" s="179" t="s">
        <v>212</v>
      </c>
      <c r="D8" s="180"/>
    </row>
    <row r="9" spans="1:4" ht="48" customHeight="1" thickBot="1">
      <c r="A9" s="101">
        <v>847</v>
      </c>
      <c r="B9" s="135" t="s">
        <v>213</v>
      </c>
      <c r="C9" s="179" t="s">
        <v>214</v>
      </c>
      <c r="D9" s="180"/>
    </row>
    <row r="10" spans="1:4" ht="32.25" customHeight="1" thickBot="1">
      <c r="A10" s="101">
        <v>847</v>
      </c>
      <c r="B10" s="135" t="s">
        <v>215</v>
      </c>
      <c r="C10" s="179" t="s">
        <v>216</v>
      </c>
      <c r="D10" s="180"/>
    </row>
    <row r="11" spans="1:4" ht="32.25" customHeight="1" thickBot="1">
      <c r="A11" s="101">
        <v>847</v>
      </c>
      <c r="B11" s="135" t="s">
        <v>217</v>
      </c>
      <c r="C11" s="179" t="s">
        <v>218</v>
      </c>
      <c r="D11" s="180"/>
    </row>
    <row r="12" spans="1:4" ht="32.25" customHeight="1" thickBot="1">
      <c r="A12" s="101">
        <v>847</v>
      </c>
      <c r="B12" s="135" t="s">
        <v>219</v>
      </c>
      <c r="C12" s="179" t="s">
        <v>220</v>
      </c>
      <c r="D12" s="180"/>
    </row>
    <row r="13" spans="1:4" ht="48" customHeight="1" thickBot="1">
      <c r="A13" s="101">
        <v>847</v>
      </c>
      <c r="B13" s="135" t="s">
        <v>221</v>
      </c>
      <c r="C13" s="179" t="s">
        <v>222</v>
      </c>
      <c r="D13" s="180"/>
    </row>
    <row r="14" spans="1:4" ht="32.25" customHeight="1" thickBot="1">
      <c r="A14" s="101">
        <v>847</v>
      </c>
      <c r="B14" s="135" t="s">
        <v>223</v>
      </c>
      <c r="C14" s="179" t="s">
        <v>224</v>
      </c>
      <c r="D14" s="180"/>
    </row>
    <row r="15" spans="1:4" ht="32.25" customHeight="1" thickBot="1">
      <c r="A15" s="101">
        <v>847</v>
      </c>
      <c r="B15" s="135" t="s">
        <v>225</v>
      </c>
      <c r="C15" s="179" t="s">
        <v>226</v>
      </c>
      <c r="D15" s="180"/>
    </row>
    <row r="16" spans="1:4" ht="32.25" customHeight="1" thickBot="1">
      <c r="A16" s="101">
        <v>847</v>
      </c>
      <c r="B16" s="135" t="s">
        <v>227</v>
      </c>
      <c r="C16" s="179" t="s">
        <v>228</v>
      </c>
      <c r="D16" s="180"/>
    </row>
    <row r="17" spans="1:4" ht="48" customHeight="1" thickBot="1">
      <c r="A17" s="101">
        <v>847</v>
      </c>
      <c r="B17" s="135" t="s">
        <v>229</v>
      </c>
      <c r="C17" s="179" t="s">
        <v>230</v>
      </c>
      <c r="D17" s="180"/>
    </row>
    <row r="18" spans="1:4" ht="48" customHeight="1" thickBot="1">
      <c r="A18" s="101">
        <v>847</v>
      </c>
      <c r="B18" s="135"/>
      <c r="C18" s="179" t="s">
        <v>231</v>
      </c>
      <c r="D18" s="180"/>
    </row>
    <row r="19" ht="15">
      <c r="B19" s="139"/>
    </row>
  </sheetData>
  <sheetProtection/>
  <mergeCells count="15">
    <mergeCell ref="C17:D17"/>
    <mergeCell ref="C18:D18"/>
    <mergeCell ref="C11:D11"/>
    <mergeCell ref="C12:D12"/>
    <mergeCell ref="C13:D13"/>
    <mergeCell ref="C14:D14"/>
    <mergeCell ref="C15:D15"/>
    <mergeCell ref="C16:D16"/>
    <mergeCell ref="B3:D3"/>
    <mergeCell ref="A4:D4"/>
    <mergeCell ref="C7:D7"/>
    <mergeCell ref="C8:D8"/>
    <mergeCell ref="C9:D9"/>
    <mergeCell ref="C10:D10"/>
    <mergeCell ref="C6:D6"/>
  </mergeCells>
  <printOptions/>
  <pageMargins left="0.7" right="0.7" top="0.75" bottom="0.75" header="0.3" footer="0.3"/>
  <pageSetup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1"/>
  <sheetViews>
    <sheetView view="pageBreakPreview" zoomScaleSheetLayoutView="100" zoomScalePageLayoutView="0" workbookViewId="0" topLeftCell="A7">
      <selection activeCell="B25" sqref="B25:G30"/>
    </sheetView>
  </sheetViews>
  <sheetFormatPr defaultColWidth="9.140625" defaultRowHeight="12.75"/>
  <cols>
    <col min="1" max="1" width="63.140625" style="3" customWidth="1"/>
    <col min="2" max="2" width="4.421875" style="4" customWidth="1"/>
    <col min="3" max="3" width="6.57421875" style="4" customWidth="1"/>
    <col min="4" max="4" width="7.140625" style="5" customWidth="1"/>
    <col min="5" max="5" width="5.28125" style="4" customWidth="1"/>
    <col min="6" max="6" width="8.00390625" style="4" customWidth="1"/>
    <col min="7" max="7" width="6.140625" style="4" customWidth="1"/>
    <col min="8" max="8" width="11.140625" style="4" hidden="1" customWidth="1"/>
    <col min="9" max="10" width="0" style="0" hidden="1" customWidth="1"/>
    <col min="11" max="15" width="0" style="46" hidden="1" customWidth="1"/>
    <col min="16" max="16" width="9.140625" style="46" customWidth="1"/>
    <col min="17" max="18" width="0" style="46" hidden="1" customWidth="1"/>
    <col min="19" max="19" width="11.8515625" style="46" hidden="1" customWidth="1"/>
    <col min="20" max="23" width="0" style="46" hidden="1" customWidth="1"/>
    <col min="24" max="24" width="11.140625" style="46" hidden="1" customWidth="1"/>
    <col min="25" max="25" width="0" style="47" hidden="1" customWidth="1"/>
    <col min="26" max="26" width="0" style="0" hidden="1" customWidth="1"/>
  </cols>
  <sheetData>
    <row r="1" spans="6:8" ht="15">
      <c r="F1" s="198"/>
      <c r="G1" s="198"/>
      <c r="H1" s="19"/>
    </row>
    <row r="2" spans="5:16" ht="15">
      <c r="E2" s="198" t="s">
        <v>208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4:10" ht="21.75" customHeight="1">
      <c r="D3" s="1"/>
      <c r="E3" s="1"/>
      <c r="F3" s="202"/>
      <c r="G3" s="202"/>
      <c r="H3" s="202"/>
      <c r="I3" s="202"/>
      <c r="J3" s="202"/>
    </row>
    <row r="4" spans="1:16" ht="103.5" customHeight="1">
      <c r="A4" s="3" t="s">
        <v>5</v>
      </c>
      <c r="B4" s="3"/>
      <c r="C4" s="3"/>
      <c r="D4" s="205" t="s">
        <v>243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0" ht="71.25" customHeight="1">
      <c r="A5" s="204" t="s">
        <v>244</v>
      </c>
      <c r="B5" s="204"/>
      <c r="C5" s="204"/>
      <c r="D5" s="204"/>
      <c r="E5" s="204"/>
      <c r="F5" s="204"/>
      <c r="G5" s="204"/>
      <c r="H5" s="204"/>
      <c r="I5" s="204"/>
      <c r="J5" s="204"/>
    </row>
    <row r="6" spans="2:16" ht="15.75" thickBot="1">
      <c r="B6" s="5"/>
      <c r="C6" s="5"/>
      <c r="E6" s="5"/>
      <c r="F6" s="5"/>
      <c r="G6" s="202" t="s">
        <v>113</v>
      </c>
      <c r="H6" s="202"/>
      <c r="I6" s="202"/>
      <c r="J6" s="202"/>
      <c r="K6" s="202"/>
      <c r="L6" s="202"/>
      <c r="M6" s="202"/>
      <c r="N6" s="202"/>
      <c r="O6" s="202"/>
      <c r="P6" s="202"/>
    </row>
    <row r="7" spans="1:25" ht="15">
      <c r="A7" s="186" t="s">
        <v>6</v>
      </c>
      <c r="B7" s="189"/>
      <c r="C7" s="190"/>
      <c r="D7" s="190"/>
      <c r="E7" s="190"/>
      <c r="F7" s="190"/>
      <c r="G7" s="190"/>
      <c r="H7" s="191"/>
      <c r="K7" t="s">
        <v>87</v>
      </c>
      <c r="L7" s="46" t="s">
        <v>88</v>
      </c>
      <c r="M7" s="46" t="s">
        <v>89</v>
      </c>
      <c r="N7" s="46" t="s">
        <v>90</v>
      </c>
      <c r="O7" s="46" t="s">
        <v>91</v>
      </c>
      <c r="P7" s="199" t="s">
        <v>205</v>
      </c>
      <c r="Q7" s="46" t="s">
        <v>92</v>
      </c>
      <c r="R7" s="46" t="s">
        <v>93</v>
      </c>
      <c r="S7" s="46" t="s">
        <v>94</v>
      </c>
      <c r="T7" s="46" t="s">
        <v>95</v>
      </c>
      <c r="U7" s="46" t="s">
        <v>96</v>
      </c>
      <c r="V7" s="46" t="s">
        <v>97</v>
      </c>
      <c r="W7" s="46" t="s">
        <v>98</v>
      </c>
      <c r="X7" s="46" t="s">
        <v>99</v>
      </c>
      <c r="Y7" s="47" t="s">
        <v>100</v>
      </c>
    </row>
    <row r="8" spans="1:25" ht="15.75" customHeight="1">
      <c r="A8" s="187"/>
      <c r="B8" s="192" t="s">
        <v>7</v>
      </c>
      <c r="C8" s="192"/>
      <c r="D8" s="192"/>
      <c r="E8" s="192"/>
      <c r="F8" s="193" t="s">
        <v>8</v>
      </c>
      <c r="G8" s="195" t="s">
        <v>9</v>
      </c>
      <c r="H8" s="197" t="s">
        <v>19</v>
      </c>
      <c r="I8" s="181" t="s">
        <v>20</v>
      </c>
      <c r="J8" s="181" t="s">
        <v>21</v>
      </c>
      <c r="K8" s="183"/>
      <c r="L8" s="203"/>
      <c r="M8" s="203"/>
      <c r="N8" s="48"/>
      <c r="O8" s="52"/>
      <c r="P8" s="200"/>
      <c r="Q8" s="53"/>
      <c r="R8" s="48"/>
      <c r="S8" s="48"/>
      <c r="T8" s="48"/>
      <c r="U8" s="48"/>
      <c r="V8" s="48"/>
      <c r="W8" s="48"/>
      <c r="X8" s="48"/>
      <c r="Y8" s="49"/>
    </row>
    <row r="9" spans="1:25" ht="41.25" thickBot="1">
      <c r="A9" s="188"/>
      <c r="B9" s="20" t="s">
        <v>10</v>
      </c>
      <c r="C9" s="20" t="s">
        <v>11</v>
      </c>
      <c r="D9" s="21" t="s">
        <v>12</v>
      </c>
      <c r="E9" s="20" t="s">
        <v>13</v>
      </c>
      <c r="F9" s="194"/>
      <c r="G9" s="196"/>
      <c r="H9" s="197"/>
      <c r="I9" s="182"/>
      <c r="J9" s="182"/>
      <c r="K9" s="183"/>
      <c r="L9" s="203"/>
      <c r="M9" s="203"/>
      <c r="N9" s="48"/>
      <c r="O9" s="52"/>
      <c r="P9" s="201"/>
      <c r="Q9" s="53"/>
      <c r="R9" s="48"/>
      <c r="S9" s="48"/>
      <c r="T9" s="48"/>
      <c r="U9" s="48"/>
      <c r="V9" s="48"/>
      <c r="W9" s="48"/>
      <c r="X9" s="48"/>
      <c r="Y9" s="49"/>
    </row>
    <row r="10" spans="1:25" ht="15.75" thickBot="1">
      <c r="A10" s="22">
        <v>1</v>
      </c>
      <c r="B10" s="184" t="s">
        <v>40</v>
      </c>
      <c r="C10" s="184"/>
      <c r="D10" s="184"/>
      <c r="E10" s="184"/>
      <c r="F10" s="184"/>
      <c r="G10" s="185"/>
      <c r="H10" s="39"/>
      <c r="I10" s="38"/>
      <c r="J10" s="38"/>
      <c r="K10" s="3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9"/>
    </row>
    <row r="11" spans="1:25" ht="15">
      <c r="A11" s="6" t="s">
        <v>41</v>
      </c>
      <c r="B11" s="23" t="s">
        <v>42</v>
      </c>
      <c r="C11" s="24" t="s">
        <v>1</v>
      </c>
      <c r="D11" s="24" t="s">
        <v>43</v>
      </c>
      <c r="E11" s="24" t="s">
        <v>1</v>
      </c>
      <c r="F11" s="24" t="s">
        <v>44</v>
      </c>
      <c r="G11" s="34" t="s">
        <v>0</v>
      </c>
      <c r="H11" s="26">
        <v>61244.6</v>
      </c>
      <c r="I11" s="45">
        <f>I12+I14+I19</f>
        <v>3906</v>
      </c>
      <c r="J11" s="45" t="e">
        <f>J12+J14+J19</f>
        <v>#REF!</v>
      </c>
      <c r="K11" s="45">
        <f>K12+K14+K19</f>
        <v>5260</v>
      </c>
      <c r="L11" s="50">
        <f aca="true" t="shared" si="0" ref="L11:Y11">L12+L14+L26</f>
        <v>227</v>
      </c>
      <c r="M11" s="50">
        <f t="shared" si="0"/>
        <v>346</v>
      </c>
      <c r="N11" s="50">
        <f t="shared" si="0"/>
        <v>120</v>
      </c>
      <c r="O11" s="50">
        <f t="shared" si="0"/>
        <v>115</v>
      </c>
      <c r="P11" s="45">
        <f>P12+P14+P19</f>
        <v>380.5</v>
      </c>
      <c r="Q11" s="50">
        <f t="shared" si="0"/>
        <v>70</v>
      </c>
      <c r="R11" s="50">
        <f t="shared" si="0"/>
        <v>159</v>
      </c>
      <c r="S11" s="50">
        <f t="shared" si="0"/>
        <v>68</v>
      </c>
      <c r="T11" s="50">
        <f t="shared" si="0"/>
        <v>130</v>
      </c>
      <c r="U11" s="50">
        <f t="shared" si="0"/>
        <v>12</v>
      </c>
      <c r="V11" s="50">
        <f t="shared" si="0"/>
        <v>51</v>
      </c>
      <c r="W11" s="50">
        <f t="shared" si="0"/>
        <v>40</v>
      </c>
      <c r="X11" s="50">
        <f t="shared" si="0"/>
        <v>219</v>
      </c>
      <c r="Y11" s="50">
        <f t="shared" si="0"/>
        <v>4937.8</v>
      </c>
    </row>
    <row r="12" spans="1:25" ht="15">
      <c r="A12" s="7" t="s">
        <v>45</v>
      </c>
      <c r="B12" s="8" t="s">
        <v>42</v>
      </c>
      <c r="C12" s="9" t="s">
        <v>2</v>
      </c>
      <c r="D12" s="9" t="s">
        <v>43</v>
      </c>
      <c r="E12" s="9" t="s">
        <v>1</v>
      </c>
      <c r="F12" s="9" t="s">
        <v>44</v>
      </c>
      <c r="G12" s="35" t="s">
        <v>0</v>
      </c>
      <c r="H12" s="26">
        <f>H13</f>
        <v>22050</v>
      </c>
      <c r="I12" s="40">
        <v>1175</v>
      </c>
      <c r="J12" s="44">
        <f aca="true" t="shared" si="1" ref="J12:J30">I12+H12</f>
        <v>23225</v>
      </c>
      <c r="K12" s="38">
        <f>K13</f>
        <v>808</v>
      </c>
      <c r="L12" s="48">
        <f aca="true" t="shared" si="2" ref="L12:X12">L13</f>
        <v>58</v>
      </c>
      <c r="M12" s="48">
        <f t="shared" si="2"/>
        <v>45</v>
      </c>
      <c r="N12" s="48">
        <f t="shared" si="2"/>
        <v>30</v>
      </c>
      <c r="O12" s="48">
        <f t="shared" si="2"/>
        <v>50</v>
      </c>
      <c r="P12" s="38">
        <f t="shared" si="2"/>
        <v>19</v>
      </c>
      <c r="Q12" s="48">
        <f t="shared" si="2"/>
        <v>39</v>
      </c>
      <c r="R12" s="48">
        <f t="shared" si="2"/>
        <v>42</v>
      </c>
      <c r="S12" s="48">
        <f t="shared" si="2"/>
        <v>15</v>
      </c>
      <c r="T12" s="48">
        <f t="shared" si="2"/>
        <v>13</v>
      </c>
      <c r="U12" s="48">
        <f t="shared" si="2"/>
        <v>8</v>
      </c>
      <c r="V12" s="48">
        <f t="shared" si="2"/>
        <v>31</v>
      </c>
      <c r="W12" s="48">
        <f t="shared" si="2"/>
        <v>31</v>
      </c>
      <c r="X12" s="48">
        <f t="shared" si="2"/>
        <v>30</v>
      </c>
      <c r="Y12" s="51">
        <f>Y13</f>
        <v>1219</v>
      </c>
    </row>
    <row r="13" spans="1:25" ht="15">
      <c r="A13" s="27" t="s">
        <v>46</v>
      </c>
      <c r="B13" s="28" t="s">
        <v>42</v>
      </c>
      <c r="C13" s="10" t="s">
        <v>2</v>
      </c>
      <c r="D13" s="10" t="s">
        <v>47</v>
      </c>
      <c r="E13" s="10" t="s">
        <v>1</v>
      </c>
      <c r="F13" s="10" t="s">
        <v>44</v>
      </c>
      <c r="G13" s="36" t="s">
        <v>48</v>
      </c>
      <c r="H13" s="25">
        <v>22050</v>
      </c>
      <c r="I13" s="38">
        <v>1175</v>
      </c>
      <c r="J13" s="44">
        <f t="shared" si="1"/>
        <v>23225</v>
      </c>
      <c r="K13" s="38">
        <v>808</v>
      </c>
      <c r="L13" s="48">
        <v>58</v>
      </c>
      <c r="M13" s="48">
        <v>45</v>
      </c>
      <c r="N13" s="48">
        <v>30</v>
      </c>
      <c r="O13" s="48">
        <v>50</v>
      </c>
      <c r="P13" s="38">
        <v>19</v>
      </c>
      <c r="Q13" s="48">
        <v>39</v>
      </c>
      <c r="R13" s="48">
        <v>42</v>
      </c>
      <c r="S13" s="48">
        <v>15</v>
      </c>
      <c r="T13" s="48">
        <v>13</v>
      </c>
      <c r="U13" s="48">
        <v>8</v>
      </c>
      <c r="V13" s="48">
        <v>31</v>
      </c>
      <c r="W13" s="48">
        <v>31</v>
      </c>
      <c r="X13" s="48">
        <v>30</v>
      </c>
      <c r="Y13" s="49">
        <f>SUM(K13:X13)</f>
        <v>1219</v>
      </c>
    </row>
    <row r="14" spans="1:25" ht="15">
      <c r="A14" s="7" t="s">
        <v>49</v>
      </c>
      <c r="B14" s="17" t="s">
        <v>42</v>
      </c>
      <c r="C14" s="9" t="s">
        <v>3</v>
      </c>
      <c r="D14" s="9" t="s">
        <v>43</v>
      </c>
      <c r="E14" s="9" t="s">
        <v>1</v>
      </c>
      <c r="F14" s="9" t="s">
        <v>44</v>
      </c>
      <c r="G14" s="35" t="s">
        <v>0</v>
      </c>
      <c r="H14" s="26" t="e">
        <f>H15+H17+H18+#REF!</f>
        <v>#REF!</v>
      </c>
      <c r="I14" s="40">
        <v>701</v>
      </c>
      <c r="J14" s="44" t="e">
        <f t="shared" si="1"/>
        <v>#REF!</v>
      </c>
      <c r="K14" s="38">
        <f>K15+K18</f>
        <v>720</v>
      </c>
      <c r="L14" s="48">
        <f aca="true" t="shared" si="3" ref="L14:Y14">L15+L18</f>
        <v>45</v>
      </c>
      <c r="M14" s="48">
        <f t="shared" si="3"/>
        <v>80</v>
      </c>
      <c r="N14" s="48">
        <f t="shared" si="3"/>
        <v>40</v>
      </c>
      <c r="O14" s="48">
        <f t="shared" si="3"/>
        <v>5</v>
      </c>
      <c r="P14" s="38">
        <f t="shared" si="3"/>
        <v>203.5</v>
      </c>
      <c r="Q14" s="48">
        <f t="shared" si="3"/>
        <v>5</v>
      </c>
      <c r="R14" s="48">
        <f t="shared" si="3"/>
        <v>26</v>
      </c>
      <c r="S14" s="48">
        <f t="shared" si="3"/>
        <v>32</v>
      </c>
      <c r="T14" s="48">
        <f t="shared" si="3"/>
        <v>91</v>
      </c>
      <c r="U14" s="48">
        <f t="shared" si="3"/>
        <v>1</v>
      </c>
      <c r="V14" s="48">
        <f t="shared" si="3"/>
        <v>7</v>
      </c>
      <c r="W14" s="48">
        <f t="shared" si="3"/>
        <v>3</v>
      </c>
      <c r="X14" s="48">
        <f t="shared" si="3"/>
        <v>141</v>
      </c>
      <c r="Y14" s="48">
        <f t="shared" si="3"/>
        <v>1399.5</v>
      </c>
    </row>
    <row r="15" spans="1:25" ht="27">
      <c r="A15" s="27" t="s">
        <v>50</v>
      </c>
      <c r="B15" s="16" t="s">
        <v>42</v>
      </c>
      <c r="C15" s="10" t="s">
        <v>3</v>
      </c>
      <c r="D15" s="10" t="s">
        <v>51</v>
      </c>
      <c r="E15" s="10" t="s">
        <v>1</v>
      </c>
      <c r="F15" s="10" t="s">
        <v>44</v>
      </c>
      <c r="G15" s="36" t="s">
        <v>48</v>
      </c>
      <c r="H15" s="25">
        <v>1408</v>
      </c>
      <c r="I15" s="38">
        <v>311</v>
      </c>
      <c r="J15" s="44">
        <f t="shared" si="1"/>
        <v>1719</v>
      </c>
      <c r="K15" s="38">
        <v>497</v>
      </c>
      <c r="L15" s="48">
        <v>10</v>
      </c>
      <c r="M15" s="48">
        <v>60</v>
      </c>
      <c r="N15" s="48"/>
      <c r="O15" s="48"/>
      <c r="P15" s="38">
        <v>200</v>
      </c>
      <c r="Q15" s="48">
        <v>3</v>
      </c>
      <c r="R15" s="48">
        <v>1</v>
      </c>
      <c r="S15" s="48"/>
      <c r="T15" s="48">
        <v>90</v>
      </c>
      <c r="U15" s="48"/>
      <c r="V15" s="48">
        <v>2</v>
      </c>
      <c r="W15" s="48">
        <v>2</v>
      </c>
      <c r="X15" s="48">
        <v>140</v>
      </c>
      <c r="Y15" s="49">
        <f>SUM(K15:X15)</f>
        <v>1005</v>
      </c>
    </row>
    <row r="16" spans="1:25" ht="15">
      <c r="A16" s="27" t="s">
        <v>52</v>
      </c>
      <c r="B16" s="16" t="s">
        <v>42</v>
      </c>
      <c r="C16" s="10" t="s">
        <v>3</v>
      </c>
      <c r="D16" s="10" t="s">
        <v>47</v>
      </c>
      <c r="E16" s="10" t="s">
        <v>1</v>
      </c>
      <c r="F16" s="10" t="s">
        <v>44</v>
      </c>
      <c r="G16" s="36" t="s">
        <v>48</v>
      </c>
      <c r="H16" s="25">
        <v>1580</v>
      </c>
      <c r="I16" s="38"/>
      <c r="J16" s="44">
        <f t="shared" si="1"/>
        <v>1580</v>
      </c>
      <c r="K16" s="38"/>
      <c r="L16" s="48"/>
      <c r="M16" s="48"/>
      <c r="N16" s="48"/>
      <c r="O16" s="48"/>
      <c r="P16" s="38"/>
      <c r="Q16" s="48"/>
      <c r="R16" s="48"/>
      <c r="S16" s="48"/>
      <c r="T16" s="48"/>
      <c r="U16" s="48"/>
      <c r="V16" s="48"/>
      <c r="W16" s="48"/>
      <c r="X16" s="48"/>
      <c r="Y16" s="49"/>
    </row>
    <row r="17" spans="1:25" ht="15">
      <c r="A17" s="27" t="s">
        <v>52</v>
      </c>
      <c r="B17" s="16" t="s">
        <v>42</v>
      </c>
      <c r="C17" s="10" t="s">
        <v>3</v>
      </c>
      <c r="D17" s="10" t="s">
        <v>14</v>
      </c>
      <c r="E17" s="10" t="s">
        <v>4</v>
      </c>
      <c r="F17" s="10" t="s">
        <v>44</v>
      </c>
      <c r="G17" s="36" t="s">
        <v>48</v>
      </c>
      <c r="H17" s="25">
        <v>1580</v>
      </c>
      <c r="I17" s="38"/>
      <c r="J17" s="44">
        <f t="shared" si="1"/>
        <v>1580</v>
      </c>
      <c r="K17" s="38"/>
      <c r="L17" s="48"/>
      <c r="M17" s="48"/>
      <c r="N17" s="48"/>
      <c r="O17" s="48"/>
      <c r="P17" s="38"/>
      <c r="Q17" s="48"/>
      <c r="R17" s="48"/>
      <c r="S17" s="48"/>
      <c r="T17" s="48"/>
      <c r="U17" s="48"/>
      <c r="V17" s="48"/>
      <c r="W17" s="48"/>
      <c r="X17" s="48"/>
      <c r="Y17" s="49"/>
    </row>
    <row r="18" spans="1:25" ht="15">
      <c r="A18" s="27" t="s">
        <v>53</v>
      </c>
      <c r="B18" s="16" t="s">
        <v>42</v>
      </c>
      <c r="C18" s="10" t="s">
        <v>3</v>
      </c>
      <c r="D18" s="10" t="s">
        <v>54</v>
      </c>
      <c r="E18" s="10" t="s">
        <v>1</v>
      </c>
      <c r="F18" s="10" t="s">
        <v>44</v>
      </c>
      <c r="G18" s="36" t="s">
        <v>48</v>
      </c>
      <c r="H18" s="25">
        <v>650</v>
      </c>
      <c r="I18" s="38">
        <v>390</v>
      </c>
      <c r="J18" s="44">
        <f t="shared" si="1"/>
        <v>1040</v>
      </c>
      <c r="K18" s="38">
        <v>223</v>
      </c>
      <c r="L18" s="48">
        <v>35</v>
      </c>
      <c r="M18" s="48">
        <v>20</v>
      </c>
      <c r="N18" s="48">
        <v>40</v>
      </c>
      <c r="O18" s="48">
        <v>5</v>
      </c>
      <c r="P18" s="38">
        <v>3.5</v>
      </c>
      <c r="Q18" s="48">
        <v>2</v>
      </c>
      <c r="R18" s="48">
        <v>25</v>
      </c>
      <c r="S18" s="48">
        <v>32</v>
      </c>
      <c r="T18" s="48">
        <v>1</v>
      </c>
      <c r="U18" s="48">
        <v>1</v>
      </c>
      <c r="V18" s="48">
        <v>5</v>
      </c>
      <c r="W18" s="48">
        <v>1</v>
      </c>
      <c r="X18" s="48">
        <v>1</v>
      </c>
      <c r="Y18" s="49">
        <f>SUM(K18:X18)</f>
        <v>394.5</v>
      </c>
    </row>
    <row r="19" spans="1:25" ht="15">
      <c r="A19" s="7" t="s">
        <v>55</v>
      </c>
      <c r="B19" s="17" t="s">
        <v>42</v>
      </c>
      <c r="C19" s="9" t="s">
        <v>35</v>
      </c>
      <c r="D19" s="9" t="s">
        <v>43</v>
      </c>
      <c r="E19" s="9" t="s">
        <v>1</v>
      </c>
      <c r="F19" s="9" t="s">
        <v>44</v>
      </c>
      <c r="G19" s="35" t="s">
        <v>48</v>
      </c>
      <c r="H19" s="26">
        <f>H20+H21+H22</f>
        <v>50</v>
      </c>
      <c r="I19" s="26">
        <f>I20+I21+I22</f>
        <v>2030</v>
      </c>
      <c r="J19" s="44">
        <f t="shared" si="1"/>
        <v>2080</v>
      </c>
      <c r="K19" s="38">
        <f>K20+K22</f>
        <v>3732</v>
      </c>
      <c r="L19" s="48"/>
      <c r="M19" s="48"/>
      <c r="N19" s="48"/>
      <c r="O19" s="48"/>
      <c r="P19" s="38">
        <f>P20+P22</f>
        <v>158</v>
      </c>
      <c r="Q19" s="48"/>
      <c r="R19" s="48"/>
      <c r="S19" s="48"/>
      <c r="T19" s="48"/>
      <c r="U19" s="48"/>
      <c r="V19" s="48"/>
      <c r="W19" s="48"/>
      <c r="X19" s="48"/>
      <c r="Y19" s="49"/>
    </row>
    <row r="20" spans="1:25" ht="15">
      <c r="A20" s="27" t="s">
        <v>85</v>
      </c>
      <c r="B20" s="28" t="s">
        <v>42</v>
      </c>
      <c r="C20" s="10" t="s">
        <v>35</v>
      </c>
      <c r="D20" s="10" t="s">
        <v>51</v>
      </c>
      <c r="E20" s="10" t="s">
        <v>1</v>
      </c>
      <c r="F20" s="10" t="s">
        <v>44</v>
      </c>
      <c r="G20" s="41" t="s">
        <v>16</v>
      </c>
      <c r="H20" s="42"/>
      <c r="I20" s="43">
        <v>350</v>
      </c>
      <c r="J20" s="44">
        <f t="shared" si="1"/>
        <v>350</v>
      </c>
      <c r="K20" s="38">
        <v>696</v>
      </c>
      <c r="L20" s="48"/>
      <c r="M20" s="48"/>
      <c r="N20" s="48"/>
      <c r="O20" s="48"/>
      <c r="P20" s="38">
        <v>8</v>
      </c>
      <c r="Q20" s="48"/>
      <c r="R20" s="48"/>
      <c r="S20" s="48"/>
      <c r="T20" s="48"/>
      <c r="U20" s="48"/>
      <c r="V20" s="48"/>
      <c r="W20" s="48"/>
      <c r="X20" s="48"/>
      <c r="Y20" s="49"/>
    </row>
    <row r="21" spans="1:25" ht="15">
      <c r="A21" s="27" t="s">
        <v>17</v>
      </c>
      <c r="B21" s="28" t="s">
        <v>42</v>
      </c>
      <c r="C21" s="10" t="s">
        <v>35</v>
      </c>
      <c r="D21" s="10" t="s">
        <v>47</v>
      </c>
      <c r="E21" s="10" t="s">
        <v>4</v>
      </c>
      <c r="F21" s="10" t="s">
        <v>44</v>
      </c>
      <c r="G21" s="41" t="s">
        <v>48</v>
      </c>
      <c r="H21" s="42">
        <v>50</v>
      </c>
      <c r="I21" s="43"/>
      <c r="J21" s="44">
        <f t="shared" si="1"/>
        <v>50</v>
      </c>
      <c r="K21" s="38"/>
      <c r="L21" s="48"/>
      <c r="M21" s="48"/>
      <c r="N21" s="48"/>
      <c r="O21" s="48"/>
      <c r="P21" s="38"/>
      <c r="Q21" s="48"/>
      <c r="R21" s="48"/>
      <c r="S21" s="48"/>
      <c r="T21" s="48"/>
      <c r="U21" s="48"/>
      <c r="V21" s="48"/>
      <c r="W21" s="48"/>
      <c r="X21" s="48"/>
      <c r="Y21" s="49"/>
    </row>
    <row r="22" spans="1:25" ht="15">
      <c r="A22" s="27" t="s">
        <v>57</v>
      </c>
      <c r="B22" s="28" t="s">
        <v>42</v>
      </c>
      <c r="C22" s="10" t="s">
        <v>35</v>
      </c>
      <c r="D22" s="10" t="s">
        <v>86</v>
      </c>
      <c r="E22" s="10" t="s">
        <v>1</v>
      </c>
      <c r="F22" s="10" t="s">
        <v>44</v>
      </c>
      <c r="G22" s="41" t="s">
        <v>48</v>
      </c>
      <c r="H22" s="42"/>
      <c r="I22" s="43">
        <v>1680</v>
      </c>
      <c r="J22" s="44">
        <f t="shared" si="1"/>
        <v>1680</v>
      </c>
      <c r="K22" s="38">
        <v>3036</v>
      </c>
      <c r="L22" s="48"/>
      <c r="M22" s="48"/>
      <c r="N22" s="48"/>
      <c r="O22" s="48"/>
      <c r="P22" s="38">
        <v>150</v>
      </c>
      <c r="Q22" s="48"/>
      <c r="R22" s="48"/>
      <c r="S22" s="48"/>
      <c r="T22" s="48"/>
      <c r="U22" s="48"/>
      <c r="V22" s="48"/>
      <c r="W22" s="48"/>
      <c r="X22" s="48"/>
      <c r="Y22" s="49"/>
    </row>
    <row r="23" spans="1:25" ht="15">
      <c r="A23" s="7" t="s">
        <v>15</v>
      </c>
      <c r="B23" s="17" t="s">
        <v>40</v>
      </c>
      <c r="C23" s="9" t="s">
        <v>1</v>
      </c>
      <c r="D23" s="11" t="s">
        <v>43</v>
      </c>
      <c r="E23" s="9" t="s">
        <v>1</v>
      </c>
      <c r="F23" s="9" t="s">
        <v>44</v>
      </c>
      <c r="G23" s="35" t="s">
        <v>0</v>
      </c>
      <c r="H23" s="26" t="e">
        <f>H24</f>
        <v>#REF!</v>
      </c>
      <c r="I23" s="40" t="e">
        <f>I24</f>
        <v>#REF!</v>
      </c>
      <c r="J23" s="45" t="e">
        <f t="shared" si="1"/>
        <v>#REF!</v>
      </c>
      <c r="K23" s="38">
        <f>K24</f>
        <v>785</v>
      </c>
      <c r="L23" s="48"/>
      <c r="M23" s="48"/>
      <c r="N23" s="48"/>
      <c r="O23" s="48"/>
      <c r="P23" s="38">
        <f>P24</f>
        <v>845.3</v>
      </c>
      <c r="Q23" s="48"/>
      <c r="R23" s="48"/>
      <c r="S23" s="48"/>
      <c r="T23" s="48"/>
      <c r="U23" s="48"/>
      <c r="V23" s="48"/>
      <c r="W23" s="48"/>
      <c r="X23" s="48"/>
      <c r="Y23" s="49"/>
    </row>
    <row r="24" spans="1:25" ht="27">
      <c r="A24" s="7" t="s">
        <v>30</v>
      </c>
      <c r="B24" s="17" t="s">
        <v>40</v>
      </c>
      <c r="C24" s="9" t="s">
        <v>4</v>
      </c>
      <c r="D24" s="11" t="s">
        <v>43</v>
      </c>
      <c r="E24" s="9" t="s">
        <v>1</v>
      </c>
      <c r="F24" s="9" t="s">
        <v>44</v>
      </c>
      <c r="G24" s="35" t="s">
        <v>0</v>
      </c>
      <c r="H24" s="26" t="e">
        <f>H25+#REF!+H29</f>
        <v>#REF!</v>
      </c>
      <c r="I24" s="40" t="e">
        <f>I25+#REF!+I29</f>
        <v>#REF!</v>
      </c>
      <c r="J24" s="45" t="e">
        <f t="shared" si="1"/>
        <v>#REF!</v>
      </c>
      <c r="K24" s="38">
        <f>K25+K29</f>
        <v>785</v>
      </c>
      <c r="L24" s="48"/>
      <c r="M24" s="48"/>
      <c r="N24" s="48"/>
      <c r="O24" s="48"/>
      <c r="P24" s="38">
        <f>P25+P29</f>
        <v>845.3</v>
      </c>
      <c r="Q24" s="48"/>
      <c r="R24" s="48"/>
      <c r="S24" s="48"/>
      <c r="T24" s="48"/>
      <c r="U24" s="48"/>
      <c r="V24" s="48"/>
      <c r="W24" s="48"/>
      <c r="X24" s="48"/>
      <c r="Y24" s="49"/>
    </row>
    <row r="25" spans="1:25" ht="27">
      <c r="A25" s="7" t="s">
        <v>31</v>
      </c>
      <c r="B25" s="17" t="s">
        <v>40</v>
      </c>
      <c r="C25" s="9" t="s">
        <v>4</v>
      </c>
      <c r="D25" s="11" t="s">
        <v>43</v>
      </c>
      <c r="E25" s="9" t="s">
        <v>1</v>
      </c>
      <c r="F25" s="9" t="s">
        <v>44</v>
      </c>
      <c r="G25" s="35" t="s">
        <v>262</v>
      </c>
      <c r="H25" s="26" t="e">
        <f>H26+#REF!</f>
        <v>#REF!</v>
      </c>
      <c r="I25" s="40">
        <f>I27</f>
        <v>15748</v>
      </c>
      <c r="J25" s="40">
        <f>J27</f>
        <v>15748</v>
      </c>
      <c r="K25" s="40">
        <f>K27</f>
        <v>785</v>
      </c>
      <c r="L25" s="48"/>
      <c r="M25" s="48"/>
      <c r="N25" s="48"/>
      <c r="O25" s="48"/>
      <c r="P25" s="40">
        <f>P27</f>
        <v>764.5</v>
      </c>
      <c r="Q25" s="48"/>
      <c r="R25" s="48"/>
      <c r="S25" s="48"/>
      <c r="T25" s="48"/>
      <c r="U25" s="48"/>
      <c r="V25" s="48"/>
      <c r="W25" s="48"/>
      <c r="X25" s="48"/>
      <c r="Y25" s="49"/>
    </row>
    <row r="26" spans="1:25" ht="26.25">
      <c r="A26" s="27" t="s">
        <v>266</v>
      </c>
      <c r="B26" s="16" t="s">
        <v>40</v>
      </c>
      <c r="C26" s="10" t="s">
        <v>4</v>
      </c>
      <c r="D26" s="11" t="s">
        <v>267</v>
      </c>
      <c r="E26" s="10" t="s">
        <v>1</v>
      </c>
      <c r="F26" s="10" t="s">
        <v>44</v>
      </c>
      <c r="G26" s="35" t="s">
        <v>262</v>
      </c>
      <c r="H26" s="25">
        <v>81596</v>
      </c>
      <c r="I26" s="38"/>
      <c r="J26" s="44">
        <f t="shared" si="1"/>
        <v>81596</v>
      </c>
      <c r="K26" s="38"/>
      <c r="L26" s="48">
        <f>L27+L29</f>
        <v>124</v>
      </c>
      <c r="M26" s="48">
        <f>M27+M29</f>
        <v>221</v>
      </c>
      <c r="N26" s="48">
        <f>N27+N29</f>
        <v>50</v>
      </c>
      <c r="O26" s="48">
        <f>O27+O29</f>
        <v>60</v>
      </c>
      <c r="P26" s="38">
        <f>P27</f>
        <v>764.5</v>
      </c>
      <c r="Q26" s="48">
        <f aca="true" t="shared" si="4" ref="Q26:Y26">Q27+Q29</f>
        <v>26</v>
      </c>
      <c r="R26" s="48">
        <f t="shared" si="4"/>
        <v>91</v>
      </c>
      <c r="S26" s="48">
        <f t="shared" si="4"/>
        <v>21</v>
      </c>
      <c r="T26" s="48">
        <f t="shared" si="4"/>
        <v>26</v>
      </c>
      <c r="U26" s="48">
        <f t="shared" si="4"/>
        <v>3</v>
      </c>
      <c r="V26" s="48">
        <f t="shared" si="4"/>
        <v>13</v>
      </c>
      <c r="W26" s="48">
        <f t="shared" si="4"/>
        <v>6</v>
      </c>
      <c r="X26" s="48">
        <f t="shared" si="4"/>
        <v>48</v>
      </c>
      <c r="Y26" s="48">
        <f t="shared" si="4"/>
        <v>2319.3</v>
      </c>
    </row>
    <row r="27" spans="1:25" ht="27">
      <c r="A27" s="27" t="s">
        <v>266</v>
      </c>
      <c r="B27" s="16" t="s">
        <v>40</v>
      </c>
      <c r="C27" s="10" t="s">
        <v>4</v>
      </c>
      <c r="D27" s="11" t="s">
        <v>267</v>
      </c>
      <c r="E27" s="10" t="s">
        <v>22</v>
      </c>
      <c r="F27" s="10" t="s">
        <v>44</v>
      </c>
      <c r="G27" s="35" t="s">
        <v>262</v>
      </c>
      <c r="H27" s="25"/>
      <c r="I27" s="38">
        <v>15748</v>
      </c>
      <c r="J27" s="44">
        <f>I27+H27</f>
        <v>15748</v>
      </c>
      <c r="K27" s="38">
        <v>785</v>
      </c>
      <c r="L27" s="48">
        <v>34</v>
      </c>
      <c r="M27" s="48">
        <v>6</v>
      </c>
      <c r="N27" s="48">
        <v>4</v>
      </c>
      <c r="O27" s="48">
        <v>10</v>
      </c>
      <c r="P27" s="38">
        <v>764.5</v>
      </c>
      <c r="Q27" s="48">
        <v>1</v>
      </c>
      <c r="R27" s="48">
        <v>4</v>
      </c>
      <c r="S27" s="48">
        <v>6</v>
      </c>
      <c r="T27" s="48">
        <v>6</v>
      </c>
      <c r="U27" s="48">
        <v>1</v>
      </c>
      <c r="V27" s="48">
        <v>3</v>
      </c>
      <c r="W27" s="48">
        <v>1</v>
      </c>
      <c r="X27" s="48">
        <v>1</v>
      </c>
      <c r="Y27" s="49">
        <f>SUM(K27:X27)</f>
        <v>1626.5</v>
      </c>
    </row>
    <row r="28" spans="1:25" ht="15">
      <c r="A28" s="27"/>
      <c r="B28" s="16"/>
      <c r="C28" s="10"/>
      <c r="D28" s="12"/>
      <c r="E28" s="10"/>
      <c r="F28" s="10"/>
      <c r="G28" s="36"/>
      <c r="H28" s="25"/>
      <c r="I28" s="38"/>
      <c r="J28" s="44"/>
      <c r="K28" s="38"/>
      <c r="L28" s="48"/>
      <c r="M28" s="48"/>
      <c r="N28" s="48"/>
      <c r="O28" s="48"/>
      <c r="P28" s="38"/>
      <c r="Q28" s="48"/>
      <c r="R28" s="48"/>
      <c r="S28" s="48"/>
      <c r="T28" s="48"/>
      <c r="U28" s="48"/>
      <c r="V28" s="48"/>
      <c r="W28" s="48"/>
      <c r="X28" s="48"/>
      <c r="Y28" s="49"/>
    </row>
    <row r="29" spans="1:25" ht="27">
      <c r="A29" s="7" t="s">
        <v>56</v>
      </c>
      <c r="B29" s="17" t="s">
        <v>40</v>
      </c>
      <c r="C29" s="9" t="s">
        <v>4</v>
      </c>
      <c r="D29" s="11" t="s">
        <v>263</v>
      </c>
      <c r="E29" s="9" t="s">
        <v>22</v>
      </c>
      <c r="F29" s="9" t="s">
        <v>44</v>
      </c>
      <c r="G29" s="35" t="s">
        <v>262</v>
      </c>
      <c r="H29" s="26" t="e">
        <f>H30+#REF!+#REF!+#REF!</f>
        <v>#REF!</v>
      </c>
      <c r="I29" s="40">
        <v>360</v>
      </c>
      <c r="J29" s="40">
        <v>332</v>
      </c>
      <c r="K29" s="40">
        <f>K30</f>
        <v>0</v>
      </c>
      <c r="L29" s="48">
        <v>90</v>
      </c>
      <c r="M29" s="48">
        <v>215</v>
      </c>
      <c r="N29" s="48">
        <v>46</v>
      </c>
      <c r="O29" s="48">
        <v>50</v>
      </c>
      <c r="P29" s="40">
        <f>P30</f>
        <v>80.8</v>
      </c>
      <c r="Q29" s="48">
        <v>25</v>
      </c>
      <c r="R29" s="48">
        <v>87</v>
      </c>
      <c r="S29" s="48">
        <v>15</v>
      </c>
      <c r="T29" s="48">
        <v>20</v>
      </c>
      <c r="U29" s="48">
        <v>2</v>
      </c>
      <c r="V29" s="48">
        <v>10</v>
      </c>
      <c r="W29" s="48">
        <v>5</v>
      </c>
      <c r="X29" s="48">
        <v>47</v>
      </c>
      <c r="Y29" s="49">
        <f>SUM(K29:X29)</f>
        <v>692.8</v>
      </c>
    </row>
    <row r="30" spans="1:25" ht="40.5" thickBot="1">
      <c r="A30" s="29" t="s">
        <v>63</v>
      </c>
      <c r="B30" s="16" t="s">
        <v>40</v>
      </c>
      <c r="C30" s="10" t="s">
        <v>4</v>
      </c>
      <c r="D30" s="12" t="s">
        <v>263</v>
      </c>
      <c r="E30" s="10" t="s">
        <v>22</v>
      </c>
      <c r="F30" s="10" t="s">
        <v>44</v>
      </c>
      <c r="G30" s="35" t="s">
        <v>262</v>
      </c>
      <c r="H30" s="25">
        <v>332</v>
      </c>
      <c r="I30" s="38">
        <v>332</v>
      </c>
      <c r="J30" s="44">
        <f t="shared" si="1"/>
        <v>664</v>
      </c>
      <c r="K30" s="38"/>
      <c r="L30" s="48" t="e">
        <f aca="true" t="shared" si="5" ref="L30:X30">L31</f>
        <v>#REF!</v>
      </c>
      <c r="M30" s="48" t="e">
        <f t="shared" si="5"/>
        <v>#REF!</v>
      </c>
      <c r="N30" s="48" t="e">
        <f t="shared" si="5"/>
        <v>#REF!</v>
      </c>
      <c r="O30" s="48" t="e">
        <f t="shared" si="5"/>
        <v>#REF!</v>
      </c>
      <c r="P30" s="38">
        <v>80.8</v>
      </c>
      <c r="Q30" s="48" t="e">
        <f t="shared" si="5"/>
        <v>#REF!</v>
      </c>
      <c r="R30" s="48" t="e">
        <f t="shared" si="5"/>
        <v>#REF!</v>
      </c>
      <c r="S30" s="48" t="e">
        <f t="shared" si="5"/>
        <v>#REF!</v>
      </c>
      <c r="T30" s="48" t="e">
        <f t="shared" si="5"/>
        <v>#REF!</v>
      </c>
      <c r="U30" s="48" t="e">
        <f t="shared" si="5"/>
        <v>#REF!</v>
      </c>
      <c r="V30" s="48" t="e">
        <f t="shared" si="5"/>
        <v>#REF!</v>
      </c>
      <c r="W30" s="48" t="e">
        <f t="shared" si="5"/>
        <v>#REF!</v>
      </c>
      <c r="X30" s="48" t="e">
        <f t="shared" si="5"/>
        <v>#REF!</v>
      </c>
      <c r="Y30" s="49" t="e">
        <f>SUM(K30:X30)</f>
        <v>#REF!</v>
      </c>
    </row>
    <row r="31" spans="1:25" ht="15.75" thickBot="1">
      <c r="A31" s="30" t="s">
        <v>61</v>
      </c>
      <c r="B31" s="18" t="s">
        <v>62</v>
      </c>
      <c r="C31" s="13" t="s">
        <v>1</v>
      </c>
      <c r="D31" s="14" t="s">
        <v>43</v>
      </c>
      <c r="E31" s="13" t="s">
        <v>1</v>
      </c>
      <c r="F31" s="13" t="s">
        <v>44</v>
      </c>
      <c r="G31" s="37" t="s">
        <v>0</v>
      </c>
      <c r="H31" s="26" t="e">
        <f>H23+H11</f>
        <v>#REF!</v>
      </c>
      <c r="I31" s="45" t="e">
        <f>I23+I11</f>
        <v>#REF!</v>
      </c>
      <c r="J31" s="45">
        <v>277912.6</v>
      </c>
      <c r="K31" s="44">
        <f>K23+K11</f>
        <v>6045</v>
      </c>
      <c r="L31" s="48" t="e">
        <f>#REF!+#REF!</f>
        <v>#REF!</v>
      </c>
      <c r="M31" s="48" t="e">
        <f>#REF!+#REF!</f>
        <v>#REF!</v>
      </c>
      <c r="N31" s="48" t="e">
        <f>#REF!+#REF!</f>
        <v>#REF!</v>
      </c>
      <c r="O31" s="48" t="e">
        <f>#REF!+#REF!</f>
        <v>#REF!</v>
      </c>
      <c r="P31" s="44">
        <f>P23+P11</f>
        <v>1225.8</v>
      </c>
      <c r="Q31" s="48" t="e">
        <f>#REF!+#REF!</f>
        <v>#REF!</v>
      </c>
      <c r="R31" s="48" t="e">
        <f>#REF!+#REF!</f>
        <v>#REF!</v>
      </c>
      <c r="S31" s="48" t="e">
        <f>#REF!+#REF!</f>
        <v>#REF!</v>
      </c>
      <c r="T31" s="48" t="e">
        <f>#REF!+#REF!</f>
        <v>#REF!</v>
      </c>
      <c r="U31" s="48" t="e">
        <f>#REF!+#REF!</f>
        <v>#REF!</v>
      </c>
      <c r="V31" s="48" t="e">
        <f>#REF!+#REF!</f>
        <v>#REF!</v>
      </c>
      <c r="W31" s="48" t="e">
        <f>#REF!+#REF!</f>
        <v>#REF!</v>
      </c>
      <c r="X31" s="48" t="e">
        <f>#REF!+#REF!</f>
        <v>#REF!</v>
      </c>
      <c r="Y31" s="49" t="e">
        <f>SUM(K31:X31)</f>
        <v>#REF!</v>
      </c>
    </row>
  </sheetData>
  <sheetProtection/>
  <mergeCells count="19">
    <mergeCell ref="E2:P2"/>
    <mergeCell ref="P7:P9"/>
    <mergeCell ref="G6:P6"/>
    <mergeCell ref="L8:L9"/>
    <mergeCell ref="M8:M9"/>
    <mergeCell ref="F1:G1"/>
    <mergeCell ref="A5:J5"/>
    <mergeCell ref="F3:J3"/>
    <mergeCell ref="I8:I9"/>
    <mergeCell ref="D4:P4"/>
    <mergeCell ref="J8:J9"/>
    <mergeCell ref="K8:K9"/>
    <mergeCell ref="B10:G10"/>
    <mergeCell ref="A7:A9"/>
    <mergeCell ref="B7:H7"/>
    <mergeCell ref="B8:E8"/>
    <mergeCell ref="F8:F9"/>
    <mergeCell ref="G8:G9"/>
    <mergeCell ref="H8:H9"/>
  </mergeCells>
  <printOptions/>
  <pageMargins left="0.7480314960629921" right="0.7480314960629921" top="0.984251968503937" bottom="0.984251968503937" header="0.5118110236220472" footer="0.5118110236220472"/>
  <pageSetup orientation="portrait" paperSize="9" scale="76" r:id="rId1"/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6">
      <selection activeCell="A26" sqref="A26:G28"/>
    </sheetView>
  </sheetViews>
  <sheetFormatPr defaultColWidth="9.140625" defaultRowHeight="12.75"/>
  <cols>
    <col min="1" max="1" width="43.8515625" style="3" customWidth="1"/>
    <col min="2" max="2" width="4.421875" style="4" customWidth="1"/>
    <col min="3" max="3" width="6.57421875" style="4" customWidth="1"/>
    <col min="4" max="4" width="7.140625" style="5" customWidth="1"/>
    <col min="5" max="5" width="5.28125" style="4" customWidth="1"/>
    <col min="6" max="6" width="8.00390625" style="4" customWidth="1"/>
    <col min="7" max="7" width="6.7109375" style="4" customWidth="1"/>
    <col min="8" max="8" width="11.140625" style="4" hidden="1" customWidth="1"/>
    <col min="9" max="10" width="0" style="0" hidden="1" customWidth="1"/>
    <col min="11" max="15" width="0" style="46" hidden="1" customWidth="1"/>
    <col min="16" max="16" width="9.140625" style="46" customWidth="1"/>
  </cols>
  <sheetData>
    <row r="1" spans="6:8" ht="15">
      <c r="F1" s="198"/>
      <c r="G1" s="198"/>
      <c r="H1" s="19"/>
    </row>
    <row r="2" spans="5:17" ht="15" customHeight="1">
      <c r="E2" s="198" t="s">
        <v>114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4:10" ht="15">
      <c r="D3" s="1"/>
      <c r="E3" s="1"/>
      <c r="F3" s="202"/>
      <c r="G3" s="202"/>
      <c r="H3" s="202"/>
      <c r="I3" s="202"/>
      <c r="J3" s="202"/>
    </row>
    <row r="4" spans="1:17" ht="84.75" customHeight="1">
      <c r="A4" s="3" t="s">
        <v>5</v>
      </c>
      <c r="B4" s="3"/>
      <c r="C4" s="3"/>
      <c r="D4" s="205" t="s">
        <v>243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</row>
    <row r="5" spans="2:10" ht="15">
      <c r="B5" s="3"/>
      <c r="C5" s="3"/>
      <c r="D5" s="2"/>
      <c r="E5" s="15"/>
      <c r="F5" s="206"/>
      <c r="G5" s="206"/>
      <c r="H5" s="206"/>
      <c r="I5" s="206"/>
      <c r="J5" s="206"/>
    </row>
    <row r="6" spans="1:17" ht="73.5" customHeight="1">
      <c r="A6" s="204" t="s">
        <v>245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2:17" ht="15" thickBot="1">
      <c r="B7" s="5"/>
      <c r="C7" s="5"/>
      <c r="E7" s="5"/>
      <c r="F7" s="5"/>
      <c r="G7" s="5"/>
      <c r="H7" s="5"/>
      <c r="P7" s="207" t="s">
        <v>113</v>
      </c>
      <c r="Q7" s="207"/>
    </row>
    <row r="8" spans="1:17" ht="15">
      <c r="A8" s="186" t="s">
        <v>6</v>
      </c>
      <c r="B8" s="189"/>
      <c r="C8" s="190"/>
      <c r="D8" s="190"/>
      <c r="E8" s="190"/>
      <c r="F8" s="190"/>
      <c r="G8" s="190"/>
      <c r="H8" s="191"/>
      <c r="K8" t="s">
        <v>87</v>
      </c>
      <c r="L8" s="46" t="s">
        <v>88</v>
      </c>
      <c r="M8" s="46" t="s">
        <v>89</v>
      </c>
      <c r="N8" s="46" t="s">
        <v>90</v>
      </c>
      <c r="O8" s="46" t="s">
        <v>91</v>
      </c>
      <c r="P8" s="199" t="s">
        <v>233</v>
      </c>
      <c r="Q8" s="208" t="s">
        <v>234</v>
      </c>
    </row>
    <row r="9" spans="1:17" ht="15" customHeight="1">
      <c r="A9" s="187"/>
      <c r="B9" s="192" t="s">
        <v>7</v>
      </c>
      <c r="C9" s="192"/>
      <c r="D9" s="192"/>
      <c r="E9" s="192"/>
      <c r="F9" s="193" t="s">
        <v>8</v>
      </c>
      <c r="G9" s="195" t="s">
        <v>9</v>
      </c>
      <c r="H9" s="197" t="s">
        <v>19</v>
      </c>
      <c r="I9" s="181" t="s">
        <v>20</v>
      </c>
      <c r="J9" s="181" t="s">
        <v>21</v>
      </c>
      <c r="K9" s="183"/>
      <c r="L9" s="203"/>
      <c r="M9" s="203"/>
      <c r="N9" s="48"/>
      <c r="O9" s="52"/>
      <c r="P9" s="200"/>
      <c r="Q9" s="209"/>
    </row>
    <row r="10" spans="1:17" ht="45.75" customHeight="1" thickBot="1">
      <c r="A10" s="188"/>
      <c r="B10" s="20" t="s">
        <v>10</v>
      </c>
      <c r="C10" s="20" t="s">
        <v>11</v>
      </c>
      <c r="D10" s="21" t="s">
        <v>12</v>
      </c>
      <c r="E10" s="20" t="s">
        <v>13</v>
      </c>
      <c r="F10" s="194"/>
      <c r="G10" s="196"/>
      <c r="H10" s="197"/>
      <c r="I10" s="182"/>
      <c r="J10" s="182"/>
      <c r="K10" s="183"/>
      <c r="L10" s="203"/>
      <c r="M10" s="203"/>
      <c r="N10" s="48"/>
      <c r="O10" s="52"/>
      <c r="P10" s="201"/>
      <c r="Q10" s="210"/>
    </row>
    <row r="11" spans="1:17" ht="15" thickBot="1">
      <c r="A11" s="22">
        <v>1</v>
      </c>
      <c r="B11" s="184" t="s">
        <v>40</v>
      </c>
      <c r="C11" s="184"/>
      <c r="D11" s="184"/>
      <c r="E11" s="184"/>
      <c r="F11" s="184"/>
      <c r="G11" s="185"/>
      <c r="H11" s="39"/>
      <c r="I11" s="38"/>
      <c r="J11" s="38"/>
      <c r="K11" s="38"/>
      <c r="L11" s="48"/>
      <c r="M11" s="48"/>
      <c r="N11" s="48"/>
      <c r="O11" s="48"/>
      <c r="P11" s="48"/>
      <c r="Q11" s="38"/>
    </row>
    <row r="12" spans="1:17" ht="15">
      <c r="A12" s="6" t="s">
        <v>41</v>
      </c>
      <c r="B12" s="23" t="s">
        <v>42</v>
      </c>
      <c r="C12" s="24" t="s">
        <v>1</v>
      </c>
      <c r="D12" s="24" t="s">
        <v>43</v>
      </c>
      <c r="E12" s="24" t="s">
        <v>1</v>
      </c>
      <c r="F12" s="24" t="s">
        <v>44</v>
      </c>
      <c r="G12" s="34" t="s">
        <v>0</v>
      </c>
      <c r="H12" s="26">
        <v>61244.6</v>
      </c>
      <c r="I12" s="45">
        <f>I13+I15+I20</f>
        <v>3906</v>
      </c>
      <c r="J12" s="45" t="e">
        <f>J13+J15+J20</f>
        <v>#REF!</v>
      </c>
      <c r="K12" s="45">
        <f>K13+K15+K20</f>
        <v>5260</v>
      </c>
      <c r="L12" s="50">
        <f>L13+L15+L27</f>
        <v>227</v>
      </c>
      <c r="M12" s="50">
        <f>M13+M15+M27</f>
        <v>346</v>
      </c>
      <c r="N12" s="50">
        <f>N13+N15+N27</f>
        <v>120</v>
      </c>
      <c r="O12" s="50">
        <f>O13+O15+O27</f>
        <v>115</v>
      </c>
      <c r="P12" s="45">
        <f>P13+P15+P20</f>
        <v>380.5</v>
      </c>
      <c r="Q12" s="45">
        <f>Q13+Q15+Q20</f>
        <v>380.5</v>
      </c>
    </row>
    <row r="13" spans="1:17" ht="15">
      <c r="A13" s="7" t="s">
        <v>45</v>
      </c>
      <c r="B13" s="8" t="s">
        <v>42</v>
      </c>
      <c r="C13" s="9" t="s">
        <v>2</v>
      </c>
      <c r="D13" s="9" t="s">
        <v>43</v>
      </c>
      <c r="E13" s="9" t="s">
        <v>1</v>
      </c>
      <c r="F13" s="9" t="s">
        <v>44</v>
      </c>
      <c r="G13" s="35" t="s">
        <v>0</v>
      </c>
      <c r="H13" s="26">
        <f>H14</f>
        <v>22050</v>
      </c>
      <c r="I13" s="40">
        <v>1175</v>
      </c>
      <c r="J13" s="44">
        <f aca="true" t="shared" si="0" ref="J13:J31">I13+H13</f>
        <v>23225</v>
      </c>
      <c r="K13" s="38">
        <f aca="true" t="shared" si="1" ref="K13:Q13">K14</f>
        <v>808</v>
      </c>
      <c r="L13" s="48">
        <f t="shared" si="1"/>
        <v>58</v>
      </c>
      <c r="M13" s="48">
        <f t="shared" si="1"/>
        <v>45</v>
      </c>
      <c r="N13" s="48">
        <f t="shared" si="1"/>
        <v>30</v>
      </c>
      <c r="O13" s="48">
        <f t="shared" si="1"/>
        <v>50</v>
      </c>
      <c r="P13" s="38">
        <f t="shared" si="1"/>
        <v>19</v>
      </c>
      <c r="Q13" s="38">
        <f t="shared" si="1"/>
        <v>19</v>
      </c>
    </row>
    <row r="14" spans="1:17" ht="15">
      <c r="A14" s="27" t="s">
        <v>46</v>
      </c>
      <c r="B14" s="28" t="s">
        <v>42</v>
      </c>
      <c r="C14" s="10" t="s">
        <v>2</v>
      </c>
      <c r="D14" s="10" t="s">
        <v>47</v>
      </c>
      <c r="E14" s="10" t="s">
        <v>1</v>
      </c>
      <c r="F14" s="10" t="s">
        <v>44</v>
      </c>
      <c r="G14" s="36" t="s">
        <v>48</v>
      </c>
      <c r="H14" s="25">
        <v>22050</v>
      </c>
      <c r="I14" s="38">
        <v>1175</v>
      </c>
      <c r="J14" s="44">
        <f t="shared" si="0"/>
        <v>23225</v>
      </c>
      <c r="K14" s="38">
        <v>808</v>
      </c>
      <c r="L14" s="48">
        <v>58</v>
      </c>
      <c r="M14" s="48">
        <v>45</v>
      </c>
      <c r="N14" s="48">
        <v>30</v>
      </c>
      <c r="O14" s="48">
        <v>50</v>
      </c>
      <c r="P14" s="38">
        <v>19</v>
      </c>
      <c r="Q14" s="38">
        <v>19</v>
      </c>
    </row>
    <row r="15" spans="1:17" ht="15">
      <c r="A15" s="7" t="s">
        <v>49</v>
      </c>
      <c r="B15" s="17" t="s">
        <v>42</v>
      </c>
      <c r="C15" s="9" t="s">
        <v>3</v>
      </c>
      <c r="D15" s="9" t="s">
        <v>43</v>
      </c>
      <c r="E15" s="9" t="s">
        <v>1</v>
      </c>
      <c r="F15" s="9" t="s">
        <v>44</v>
      </c>
      <c r="G15" s="35" t="s">
        <v>0</v>
      </c>
      <c r="H15" s="26" t="e">
        <f>H16+H18+H19+#REF!</f>
        <v>#REF!</v>
      </c>
      <c r="I15" s="40">
        <v>701</v>
      </c>
      <c r="J15" s="44" t="e">
        <f t="shared" si="0"/>
        <v>#REF!</v>
      </c>
      <c r="K15" s="38">
        <f aca="true" t="shared" si="2" ref="K15:Q15">K16+K19</f>
        <v>720</v>
      </c>
      <c r="L15" s="48">
        <f t="shared" si="2"/>
        <v>45</v>
      </c>
      <c r="M15" s="48">
        <f t="shared" si="2"/>
        <v>80</v>
      </c>
      <c r="N15" s="48">
        <f t="shared" si="2"/>
        <v>40</v>
      </c>
      <c r="O15" s="48">
        <f t="shared" si="2"/>
        <v>5</v>
      </c>
      <c r="P15" s="38">
        <f t="shared" si="2"/>
        <v>203.5</v>
      </c>
      <c r="Q15" s="38">
        <f t="shared" si="2"/>
        <v>203.5</v>
      </c>
    </row>
    <row r="16" spans="1:17" ht="26.25">
      <c r="A16" s="27" t="s">
        <v>50</v>
      </c>
      <c r="B16" s="16" t="s">
        <v>42</v>
      </c>
      <c r="C16" s="10" t="s">
        <v>3</v>
      </c>
      <c r="D16" s="10" t="s">
        <v>51</v>
      </c>
      <c r="E16" s="10" t="s">
        <v>1</v>
      </c>
      <c r="F16" s="10" t="s">
        <v>44</v>
      </c>
      <c r="G16" s="36" t="s">
        <v>48</v>
      </c>
      <c r="H16" s="25">
        <v>1408</v>
      </c>
      <c r="I16" s="38">
        <v>311</v>
      </c>
      <c r="J16" s="44">
        <f t="shared" si="0"/>
        <v>1719</v>
      </c>
      <c r="K16" s="38">
        <v>497</v>
      </c>
      <c r="L16" s="48">
        <v>10</v>
      </c>
      <c r="M16" s="48">
        <v>60</v>
      </c>
      <c r="N16" s="48"/>
      <c r="O16" s="48"/>
      <c r="P16" s="38">
        <v>200</v>
      </c>
      <c r="Q16" s="38">
        <v>200</v>
      </c>
    </row>
    <row r="17" spans="1:17" ht="26.25">
      <c r="A17" s="27" t="s">
        <v>52</v>
      </c>
      <c r="B17" s="16" t="s">
        <v>42</v>
      </c>
      <c r="C17" s="10" t="s">
        <v>3</v>
      </c>
      <c r="D17" s="10" t="s">
        <v>47</v>
      </c>
      <c r="E17" s="10" t="s">
        <v>1</v>
      </c>
      <c r="F17" s="10" t="s">
        <v>44</v>
      </c>
      <c r="G17" s="36" t="s">
        <v>48</v>
      </c>
      <c r="H17" s="25">
        <v>1580</v>
      </c>
      <c r="I17" s="38"/>
      <c r="J17" s="44">
        <f t="shared" si="0"/>
        <v>1580</v>
      </c>
      <c r="K17" s="38"/>
      <c r="L17" s="48"/>
      <c r="M17" s="48"/>
      <c r="N17" s="48"/>
      <c r="O17" s="48"/>
      <c r="P17" s="38"/>
      <c r="Q17" s="38"/>
    </row>
    <row r="18" spans="1:17" ht="26.25">
      <c r="A18" s="27" t="s">
        <v>52</v>
      </c>
      <c r="B18" s="16" t="s">
        <v>42</v>
      </c>
      <c r="C18" s="10" t="s">
        <v>3</v>
      </c>
      <c r="D18" s="10" t="s">
        <v>14</v>
      </c>
      <c r="E18" s="10" t="s">
        <v>4</v>
      </c>
      <c r="F18" s="10" t="s">
        <v>44</v>
      </c>
      <c r="G18" s="36" t="s">
        <v>48</v>
      </c>
      <c r="H18" s="25">
        <v>1580</v>
      </c>
      <c r="I18" s="38"/>
      <c r="J18" s="44">
        <f t="shared" si="0"/>
        <v>1580</v>
      </c>
      <c r="K18" s="38"/>
      <c r="L18" s="48"/>
      <c r="M18" s="48"/>
      <c r="N18" s="48"/>
      <c r="O18" s="48"/>
      <c r="P18" s="38"/>
      <c r="Q18" s="38"/>
    </row>
    <row r="19" spans="1:17" ht="15">
      <c r="A19" s="27" t="s">
        <v>53</v>
      </c>
      <c r="B19" s="16" t="s">
        <v>42</v>
      </c>
      <c r="C19" s="10" t="s">
        <v>3</v>
      </c>
      <c r="D19" s="10" t="s">
        <v>54</v>
      </c>
      <c r="E19" s="10" t="s">
        <v>1</v>
      </c>
      <c r="F19" s="10" t="s">
        <v>44</v>
      </c>
      <c r="G19" s="36" t="s">
        <v>48</v>
      </c>
      <c r="H19" s="25">
        <v>650</v>
      </c>
      <c r="I19" s="38">
        <v>390</v>
      </c>
      <c r="J19" s="44">
        <f t="shared" si="0"/>
        <v>1040</v>
      </c>
      <c r="K19" s="38">
        <v>223</v>
      </c>
      <c r="L19" s="48">
        <v>35</v>
      </c>
      <c r="M19" s="48">
        <v>20</v>
      </c>
      <c r="N19" s="48">
        <v>40</v>
      </c>
      <c r="O19" s="48">
        <v>5</v>
      </c>
      <c r="P19" s="38">
        <v>3.5</v>
      </c>
      <c r="Q19" s="38">
        <v>3.5</v>
      </c>
    </row>
    <row r="20" spans="1:17" ht="15">
      <c r="A20" s="7" t="s">
        <v>55</v>
      </c>
      <c r="B20" s="17" t="s">
        <v>42</v>
      </c>
      <c r="C20" s="9" t="s">
        <v>35</v>
      </c>
      <c r="D20" s="9" t="s">
        <v>43</v>
      </c>
      <c r="E20" s="9" t="s">
        <v>1</v>
      </c>
      <c r="F20" s="9" t="s">
        <v>44</v>
      </c>
      <c r="G20" s="35" t="s">
        <v>48</v>
      </c>
      <c r="H20" s="26">
        <f>H21+H22+H23</f>
        <v>50</v>
      </c>
      <c r="I20" s="26">
        <f>I21+I22+I23</f>
        <v>2030</v>
      </c>
      <c r="J20" s="44">
        <f t="shared" si="0"/>
        <v>2080</v>
      </c>
      <c r="K20" s="38">
        <f>K21+K23</f>
        <v>3732</v>
      </c>
      <c r="L20" s="48"/>
      <c r="M20" s="48"/>
      <c r="N20" s="48"/>
      <c r="O20" s="48"/>
      <c r="P20" s="38">
        <f>P21+P23</f>
        <v>158</v>
      </c>
      <c r="Q20" s="38">
        <f>Q21+Q23</f>
        <v>158</v>
      </c>
    </row>
    <row r="21" spans="1:17" ht="15">
      <c r="A21" s="27" t="s">
        <v>85</v>
      </c>
      <c r="B21" s="28" t="s">
        <v>42</v>
      </c>
      <c r="C21" s="10" t="s">
        <v>35</v>
      </c>
      <c r="D21" s="10" t="s">
        <v>51</v>
      </c>
      <c r="E21" s="10" t="s">
        <v>1</v>
      </c>
      <c r="F21" s="10" t="s">
        <v>44</v>
      </c>
      <c r="G21" s="41" t="s">
        <v>16</v>
      </c>
      <c r="H21" s="42"/>
      <c r="I21" s="43">
        <v>350</v>
      </c>
      <c r="J21" s="44">
        <f t="shared" si="0"/>
        <v>350</v>
      </c>
      <c r="K21" s="38">
        <v>696</v>
      </c>
      <c r="L21" s="48"/>
      <c r="M21" s="48"/>
      <c r="N21" s="48"/>
      <c r="O21" s="48"/>
      <c r="P21" s="38">
        <v>8</v>
      </c>
      <c r="Q21" s="38">
        <v>8</v>
      </c>
    </row>
    <row r="22" spans="1:17" ht="15">
      <c r="A22" s="27" t="s">
        <v>17</v>
      </c>
      <c r="B22" s="28" t="s">
        <v>42</v>
      </c>
      <c r="C22" s="10" t="s">
        <v>35</v>
      </c>
      <c r="D22" s="10" t="s">
        <v>47</v>
      </c>
      <c r="E22" s="10" t="s">
        <v>4</v>
      </c>
      <c r="F22" s="10" t="s">
        <v>44</v>
      </c>
      <c r="G22" s="41" t="s">
        <v>48</v>
      </c>
      <c r="H22" s="42">
        <v>50</v>
      </c>
      <c r="I22" s="43"/>
      <c r="J22" s="44">
        <f t="shared" si="0"/>
        <v>50</v>
      </c>
      <c r="K22" s="38"/>
      <c r="L22" s="48"/>
      <c r="M22" s="48"/>
      <c r="N22" s="48"/>
      <c r="O22" s="48"/>
      <c r="P22" s="38"/>
      <c r="Q22" s="38"/>
    </row>
    <row r="23" spans="1:17" ht="15">
      <c r="A23" s="27" t="s">
        <v>57</v>
      </c>
      <c r="B23" s="28" t="s">
        <v>42</v>
      </c>
      <c r="C23" s="10" t="s">
        <v>35</v>
      </c>
      <c r="D23" s="10" t="s">
        <v>86</v>
      </c>
      <c r="E23" s="10" t="s">
        <v>1</v>
      </c>
      <c r="F23" s="10" t="s">
        <v>44</v>
      </c>
      <c r="G23" s="41" t="s">
        <v>48</v>
      </c>
      <c r="H23" s="42"/>
      <c r="I23" s="43">
        <v>1680</v>
      </c>
      <c r="J23" s="44">
        <f t="shared" si="0"/>
        <v>1680</v>
      </c>
      <c r="K23" s="38">
        <v>3036</v>
      </c>
      <c r="L23" s="48"/>
      <c r="M23" s="48"/>
      <c r="N23" s="48"/>
      <c r="O23" s="48"/>
      <c r="P23" s="38">
        <v>150</v>
      </c>
      <c r="Q23" s="38">
        <v>150</v>
      </c>
    </row>
    <row r="24" spans="1:17" ht="15">
      <c r="A24" s="7" t="s">
        <v>15</v>
      </c>
      <c r="B24" s="17" t="s">
        <v>40</v>
      </c>
      <c r="C24" s="9" t="s">
        <v>1</v>
      </c>
      <c r="D24" s="11" t="s">
        <v>43</v>
      </c>
      <c r="E24" s="9" t="s">
        <v>1</v>
      </c>
      <c r="F24" s="9" t="s">
        <v>44</v>
      </c>
      <c r="G24" s="35" t="s">
        <v>0</v>
      </c>
      <c r="H24" s="26" t="e">
        <f>H25</f>
        <v>#REF!</v>
      </c>
      <c r="I24" s="40" t="e">
        <f>I25</f>
        <v>#REF!</v>
      </c>
      <c r="J24" s="45" t="e">
        <f t="shared" si="0"/>
        <v>#REF!</v>
      </c>
      <c r="K24" s="38">
        <f>K25</f>
        <v>785</v>
      </c>
      <c r="L24" s="48"/>
      <c r="M24" s="48"/>
      <c r="N24" s="48"/>
      <c r="O24" s="48"/>
      <c r="P24" s="38">
        <f>P25</f>
        <v>845.3</v>
      </c>
      <c r="Q24" s="38">
        <f>Q25</f>
        <v>845.3</v>
      </c>
    </row>
    <row r="25" spans="1:17" ht="25.5" customHeight="1">
      <c r="A25" s="7" t="s">
        <v>30</v>
      </c>
      <c r="B25" s="17" t="s">
        <v>40</v>
      </c>
      <c r="C25" s="9" t="s">
        <v>4</v>
      </c>
      <c r="D25" s="11" t="s">
        <v>43</v>
      </c>
      <c r="E25" s="9" t="s">
        <v>1</v>
      </c>
      <c r="F25" s="9" t="s">
        <v>44</v>
      </c>
      <c r="G25" s="35" t="s">
        <v>0</v>
      </c>
      <c r="H25" s="26" t="e">
        <f>H26+#REF!+H30</f>
        <v>#REF!</v>
      </c>
      <c r="I25" s="40" t="e">
        <f>I26+#REF!+I30</f>
        <v>#REF!</v>
      </c>
      <c r="J25" s="45" t="e">
        <f t="shared" si="0"/>
        <v>#REF!</v>
      </c>
      <c r="K25" s="38">
        <f>K26+K30</f>
        <v>785</v>
      </c>
      <c r="L25" s="48"/>
      <c r="M25" s="48"/>
      <c r="N25" s="48"/>
      <c r="O25" s="48"/>
      <c r="P25" s="38">
        <f>P26+P30</f>
        <v>845.3</v>
      </c>
      <c r="Q25" s="38">
        <f>Q26+Q30</f>
        <v>845.3</v>
      </c>
    </row>
    <row r="26" spans="1:17" ht="26.25">
      <c r="A26" s="7" t="s">
        <v>31</v>
      </c>
      <c r="B26" s="17" t="s">
        <v>40</v>
      </c>
      <c r="C26" s="9" t="s">
        <v>4</v>
      </c>
      <c r="D26" s="11" t="s">
        <v>43</v>
      </c>
      <c r="E26" s="9" t="s">
        <v>1</v>
      </c>
      <c r="F26" s="9" t="s">
        <v>44</v>
      </c>
      <c r="G26" s="35" t="s">
        <v>262</v>
      </c>
      <c r="H26" s="26" t="e">
        <f>H27+#REF!</f>
        <v>#REF!</v>
      </c>
      <c r="I26" s="40">
        <f>I28</f>
        <v>15748</v>
      </c>
      <c r="J26" s="40">
        <f>J28</f>
        <v>15748</v>
      </c>
      <c r="K26" s="40">
        <f>K28</f>
        <v>785</v>
      </c>
      <c r="L26" s="48"/>
      <c r="M26" s="48"/>
      <c r="N26" s="48"/>
      <c r="O26" s="48"/>
      <c r="P26" s="40">
        <f>P28</f>
        <v>764.5</v>
      </c>
      <c r="Q26" s="40">
        <f>Q28</f>
        <v>764.5</v>
      </c>
    </row>
    <row r="27" spans="1:17" ht="39">
      <c r="A27" s="27" t="s">
        <v>266</v>
      </c>
      <c r="B27" s="16" t="s">
        <v>40</v>
      </c>
      <c r="C27" s="10" t="s">
        <v>4</v>
      </c>
      <c r="D27" s="11" t="s">
        <v>267</v>
      </c>
      <c r="E27" s="10" t="s">
        <v>1</v>
      </c>
      <c r="F27" s="10" t="s">
        <v>44</v>
      </c>
      <c r="G27" s="35" t="s">
        <v>262</v>
      </c>
      <c r="H27" s="25">
        <v>81596</v>
      </c>
      <c r="I27" s="38"/>
      <c r="J27" s="44">
        <f t="shared" si="0"/>
        <v>81596</v>
      </c>
      <c r="K27" s="38"/>
      <c r="L27" s="48">
        <f>L28+L30</f>
        <v>124</v>
      </c>
      <c r="M27" s="48">
        <f>M28+M30</f>
        <v>221</v>
      </c>
      <c r="N27" s="48">
        <f>N28+N30</f>
        <v>50</v>
      </c>
      <c r="O27" s="48">
        <f>O28+O30</f>
        <v>60</v>
      </c>
      <c r="P27" s="38">
        <f>P28</f>
        <v>764.5</v>
      </c>
      <c r="Q27" s="38">
        <f>Q28</f>
        <v>764.5</v>
      </c>
    </row>
    <row r="28" spans="1:17" ht="39">
      <c r="A28" s="27" t="s">
        <v>266</v>
      </c>
      <c r="B28" s="16" t="s">
        <v>40</v>
      </c>
      <c r="C28" s="10" t="s">
        <v>4</v>
      </c>
      <c r="D28" s="11" t="s">
        <v>267</v>
      </c>
      <c r="E28" s="10" t="s">
        <v>22</v>
      </c>
      <c r="F28" s="10" t="s">
        <v>44</v>
      </c>
      <c r="G28" s="35" t="s">
        <v>262</v>
      </c>
      <c r="H28" s="25"/>
      <c r="I28" s="38">
        <v>15748</v>
      </c>
      <c r="J28" s="44">
        <f>I28+H28</f>
        <v>15748</v>
      </c>
      <c r="K28" s="38">
        <v>785</v>
      </c>
      <c r="L28" s="48">
        <v>34</v>
      </c>
      <c r="M28" s="48">
        <v>6</v>
      </c>
      <c r="N28" s="48">
        <v>4</v>
      </c>
      <c r="O28" s="48">
        <v>10</v>
      </c>
      <c r="P28" s="38">
        <v>764.5</v>
      </c>
      <c r="Q28" s="38">
        <v>764.5</v>
      </c>
    </row>
    <row r="29" spans="1:17" ht="15">
      <c r="A29" s="27"/>
      <c r="B29" s="16"/>
      <c r="C29" s="10"/>
      <c r="D29" s="12"/>
      <c r="E29" s="10"/>
      <c r="F29" s="10"/>
      <c r="G29" s="36"/>
      <c r="H29" s="25"/>
      <c r="I29" s="38"/>
      <c r="J29" s="44"/>
      <c r="K29" s="38"/>
      <c r="L29" s="48"/>
      <c r="M29" s="48"/>
      <c r="N29" s="48"/>
      <c r="O29" s="48"/>
      <c r="P29" s="38"/>
      <c r="Q29" s="38"/>
    </row>
    <row r="30" spans="1:17" ht="26.25">
      <c r="A30" s="7" t="s">
        <v>56</v>
      </c>
      <c r="B30" s="17" t="s">
        <v>40</v>
      </c>
      <c r="C30" s="9" t="s">
        <v>4</v>
      </c>
      <c r="D30" s="11" t="s">
        <v>263</v>
      </c>
      <c r="E30" s="9" t="s">
        <v>22</v>
      </c>
      <c r="F30" s="9" t="s">
        <v>44</v>
      </c>
      <c r="G30" s="35" t="s">
        <v>262</v>
      </c>
      <c r="H30" s="26" t="e">
        <f>H31+#REF!+#REF!+#REF!</f>
        <v>#REF!</v>
      </c>
      <c r="I30" s="40">
        <v>360</v>
      </c>
      <c r="J30" s="40">
        <v>332</v>
      </c>
      <c r="K30" s="40">
        <f>K31</f>
        <v>0</v>
      </c>
      <c r="L30" s="48">
        <v>90</v>
      </c>
      <c r="M30" s="48">
        <v>215</v>
      </c>
      <c r="N30" s="48">
        <v>46</v>
      </c>
      <c r="O30" s="48">
        <v>50</v>
      </c>
      <c r="P30" s="40">
        <f>P31</f>
        <v>80.8</v>
      </c>
      <c r="Q30" s="40">
        <f>Q31</f>
        <v>80.8</v>
      </c>
    </row>
    <row r="31" spans="1:17" ht="53.25" thickBot="1">
      <c r="A31" s="29" t="s">
        <v>63</v>
      </c>
      <c r="B31" s="16" t="s">
        <v>40</v>
      </c>
      <c r="C31" s="10" t="s">
        <v>4</v>
      </c>
      <c r="D31" s="12" t="s">
        <v>263</v>
      </c>
      <c r="E31" s="10" t="s">
        <v>22</v>
      </c>
      <c r="F31" s="10" t="s">
        <v>44</v>
      </c>
      <c r="G31" s="35" t="s">
        <v>262</v>
      </c>
      <c r="H31" s="25">
        <v>332</v>
      </c>
      <c r="I31" s="38">
        <v>332</v>
      </c>
      <c r="J31" s="44">
        <f t="shared" si="0"/>
        <v>664</v>
      </c>
      <c r="K31" s="38"/>
      <c r="L31" s="48" t="e">
        <f>L32</f>
        <v>#REF!</v>
      </c>
      <c r="M31" s="48" t="e">
        <f>M32</f>
        <v>#REF!</v>
      </c>
      <c r="N31" s="48" t="e">
        <f>N32</f>
        <v>#REF!</v>
      </c>
      <c r="O31" s="48" t="e">
        <f>O32</f>
        <v>#REF!</v>
      </c>
      <c r="P31" s="38">
        <v>80.8</v>
      </c>
      <c r="Q31" s="38">
        <v>80.8</v>
      </c>
    </row>
    <row r="32" spans="1:17" ht="15" thickBot="1">
      <c r="A32" s="30" t="s">
        <v>61</v>
      </c>
      <c r="B32" s="18" t="s">
        <v>62</v>
      </c>
      <c r="C32" s="13" t="s">
        <v>1</v>
      </c>
      <c r="D32" s="14" t="s">
        <v>43</v>
      </c>
      <c r="E32" s="13" t="s">
        <v>1</v>
      </c>
      <c r="F32" s="13" t="s">
        <v>44</v>
      </c>
      <c r="G32" s="37" t="s">
        <v>0</v>
      </c>
      <c r="H32" s="26" t="e">
        <f>H24+H12</f>
        <v>#REF!</v>
      </c>
      <c r="I32" s="45" t="e">
        <f>I24+I12</f>
        <v>#REF!</v>
      </c>
      <c r="J32" s="45">
        <v>277912.6</v>
      </c>
      <c r="K32" s="44">
        <f>K24+K12</f>
        <v>6045</v>
      </c>
      <c r="L32" s="48" t="e">
        <f>#REF!+#REF!</f>
        <v>#REF!</v>
      </c>
      <c r="M32" s="48" t="e">
        <f>#REF!+#REF!</f>
        <v>#REF!</v>
      </c>
      <c r="N32" s="48" t="e">
        <f>#REF!+#REF!</f>
        <v>#REF!</v>
      </c>
      <c r="O32" s="48" t="e">
        <f>#REF!+#REF!</f>
        <v>#REF!</v>
      </c>
      <c r="P32" s="44">
        <f>P24+P12</f>
        <v>1225.8</v>
      </c>
      <c r="Q32" s="44">
        <f>Q24+Q12</f>
        <v>1225.8</v>
      </c>
    </row>
  </sheetData>
  <sheetProtection/>
  <mergeCells count="21">
    <mergeCell ref="A8:A10"/>
    <mergeCell ref="I9:I10"/>
    <mergeCell ref="B9:E9"/>
    <mergeCell ref="K9:K10"/>
    <mergeCell ref="G9:G10"/>
    <mergeCell ref="Q8:Q10"/>
    <mergeCell ref="P8:P10"/>
    <mergeCell ref="B8:H8"/>
    <mergeCell ref="F1:G1"/>
    <mergeCell ref="F3:J3"/>
    <mergeCell ref="F5:J5"/>
    <mergeCell ref="D4:Q4"/>
    <mergeCell ref="A6:Q6"/>
    <mergeCell ref="P7:Q7"/>
    <mergeCell ref="E2:Q2"/>
    <mergeCell ref="B11:G11"/>
    <mergeCell ref="F9:F10"/>
    <mergeCell ref="H9:H10"/>
    <mergeCell ref="J9:J10"/>
    <mergeCell ref="L9:L10"/>
    <mergeCell ref="M9:M10"/>
  </mergeCells>
  <printOptions/>
  <pageMargins left="0.7" right="0.7" top="0.75" bottom="0.75" header="0.3" footer="0.3"/>
  <pageSetup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SheetLayoutView="100" zoomScalePageLayoutView="0" workbookViewId="0" topLeftCell="A1">
      <selection activeCell="E7" sqref="E7:E49"/>
    </sheetView>
  </sheetViews>
  <sheetFormatPr defaultColWidth="9.140625" defaultRowHeight="12.75"/>
  <cols>
    <col min="1" max="1" width="78.421875" style="122" customWidth="1"/>
    <col min="2" max="2" width="12.28125" style="122" customWidth="1"/>
    <col min="3" max="3" width="20.57421875" style="122" customWidth="1"/>
    <col min="4" max="4" width="9.140625" style="132" customWidth="1"/>
    <col min="5" max="5" width="9.8515625" style="142" bestFit="1" customWidth="1"/>
  </cols>
  <sheetData>
    <row r="1" spans="1:5" ht="14.25" customHeight="1">
      <c r="A1" s="31"/>
      <c r="B1" s="32"/>
      <c r="C1" s="211" t="s">
        <v>115</v>
      </c>
      <c r="D1" s="211"/>
      <c r="E1" s="211"/>
    </row>
    <row r="2" spans="1:5" ht="70.5" customHeight="1">
      <c r="A2" s="31"/>
      <c r="B2" s="205" t="s">
        <v>246</v>
      </c>
      <c r="C2" s="205"/>
      <c r="D2" s="205"/>
      <c r="E2" s="205"/>
    </row>
    <row r="3" spans="1:4" ht="15">
      <c r="A3" s="31"/>
      <c r="B3" s="32"/>
      <c r="C3" s="32"/>
      <c r="D3" s="123"/>
    </row>
    <row r="4" spans="1:5" ht="51" customHeight="1">
      <c r="A4" s="212" t="s">
        <v>247</v>
      </c>
      <c r="B4" s="212"/>
      <c r="C4" s="212"/>
      <c r="D4" s="212"/>
      <c r="E4" s="212"/>
    </row>
    <row r="5" spans="1:5" ht="13.5">
      <c r="A5" s="31"/>
      <c r="B5" s="32"/>
      <c r="C5" s="32"/>
      <c r="D5" s="123"/>
      <c r="E5" s="143" t="s">
        <v>206</v>
      </c>
    </row>
    <row r="6" spans="1:6" ht="27">
      <c r="A6" s="111" t="s">
        <v>38</v>
      </c>
      <c r="B6" s="124" t="s">
        <v>34</v>
      </c>
      <c r="C6" s="124" t="s">
        <v>36</v>
      </c>
      <c r="D6" s="124" t="s">
        <v>37</v>
      </c>
      <c r="E6" s="144" t="s">
        <v>205</v>
      </c>
      <c r="F6" s="102"/>
    </row>
    <row r="7" spans="1:5" ht="29.25" customHeight="1">
      <c r="A7" s="112" t="s">
        <v>64</v>
      </c>
      <c r="B7" s="125" t="s">
        <v>32</v>
      </c>
      <c r="C7" s="126" t="s">
        <v>102</v>
      </c>
      <c r="D7" s="125" t="s">
        <v>0</v>
      </c>
      <c r="E7" s="145">
        <f>E8</f>
        <v>945</v>
      </c>
    </row>
    <row r="8" spans="1:5" ht="27">
      <c r="A8" s="112" t="s">
        <v>77</v>
      </c>
      <c r="B8" s="125" t="s">
        <v>33</v>
      </c>
      <c r="C8" s="126" t="s">
        <v>102</v>
      </c>
      <c r="D8" s="125" t="s">
        <v>0</v>
      </c>
      <c r="E8" s="145">
        <f>E9</f>
        <v>945</v>
      </c>
    </row>
    <row r="9" spans="1:5" ht="20.25" customHeight="1">
      <c r="A9" s="113" t="s">
        <v>78</v>
      </c>
      <c r="B9" s="127" t="s">
        <v>33</v>
      </c>
      <c r="C9" s="126" t="s">
        <v>103</v>
      </c>
      <c r="D9" s="127" t="s">
        <v>0</v>
      </c>
      <c r="E9" s="141">
        <f>E10+E14</f>
        <v>945</v>
      </c>
    </row>
    <row r="10" spans="1:5" ht="21" customHeight="1">
      <c r="A10" s="113" t="s">
        <v>79</v>
      </c>
      <c r="B10" s="127" t="s">
        <v>33</v>
      </c>
      <c r="C10" s="126" t="s">
        <v>104</v>
      </c>
      <c r="D10" s="127" t="s">
        <v>0</v>
      </c>
      <c r="E10" s="141">
        <v>295.4</v>
      </c>
    </row>
    <row r="11" spans="1:5" ht="29.25" customHeight="1">
      <c r="A11" s="114" t="s">
        <v>65</v>
      </c>
      <c r="B11" s="127" t="s">
        <v>33</v>
      </c>
      <c r="C11" s="126" t="s">
        <v>105</v>
      </c>
      <c r="D11" s="127" t="s">
        <v>0</v>
      </c>
      <c r="E11" s="141">
        <v>295.4</v>
      </c>
    </row>
    <row r="12" spans="1:5" ht="15" customHeight="1">
      <c r="A12" s="114" t="s">
        <v>66</v>
      </c>
      <c r="B12" s="127" t="s">
        <v>33</v>
      </c>
      <c r="C12" s="126" t="s">
        <v>105</v>
      </c>
      <c r="D12" s="127" t="s">
        <v>18</v>
      </c>
      <c r="E12" s="141">
        <v>295.4</v>
      </c>
    </row>
    <row r="13" spans="1:5" ht="17.25" customHeight="1">
      <c r="A13" s="114" t="s">
        <v>67</v>
      </c>
      <c r="B13" s="127" t="s">
        <v>33</v>
      </c>
      <c r="C13" s="126" t="s">
        <v>105</v>
      </c>
      <c r="D13" s="127" t="s">
        <v>39</v>
      </c>
      <c r="E13" s="141">
        <v>295.4</v>
      </c>
    </row>
    <row r="14" spans="1:5" ht="15" customHeight="1">
      <c r="A14" s="113" t="s">
        <v>80</v>
      </c>
      <c r="B14" s="127" t="s">
        <v>33</v>
      </c>
      <c r="C14" s="126" t="s">
        <v>106</v>
      </c>
      <c r="D14" s="127" t="s">
        <v>0</v>
      </c>
      <c r="E14" s="141">
        <f>E15+E18</f>
        <v>649.6</v>
      </c>
    </row>
    <row r="15" spans="1:5" ht="30.75" customHeight="1">
      <c r="A15" s="114" t="s">
        <v>65</v>
      </c>
      <c r="B15" s="127" t="s">
        <v>33</v>
      </c>
      <c r="C15" s="126" t="s">
        <v>107</v>
      </c>
      <c r="D15" s="127" t="s">
        <v>0</v>
      </c>
      <c r="E15" s="141">
        <f>E16</f>
        <v>431.6</v>
      </c>
    </row>
    <row r="16" spans="1:5" ht="18" customHeight="1">
      <c r="A16" s="114" t="s">
        <v>66</v>
      </c>
      <c r="B16" s="127" t="s">
        <v>33</v>
      </c>
      <c r="C16" s="126" t="s">
        <v>107</v>
      </c>
      <c r="D16" s="127" t="s">
        <v>18</v>
      </c>
      <c r="E16" s="141">
        <f>E17</f>
        <v>431.6</v>
      </c>
    </row>
    <row r="17" spans="1:5" ht="13.5">
      <c r="A17" s="114" t="s">
        <v>67</v>
      </c>
      <c r="B17" s="127" t="s">
        <v>33</v>
      </c>
      <c r="C17" s="126" t="s">
        <v>107</v>
      </c>
      <c r="D17" s="127" t="s">
        <v>39</v>
      </c>
      <c r="E17" s="141">
        <v>431.6</v>
      </c>
    </row>
    <row r="18" spans="1:5" ht="16.5" customHeight="1">
      <c r="A18" s="114" t="s">
        <v>68</v>
      </c>
      <c r="B18" s="127" t="s">
        <v>33</v>
      </c>
      <c r="C18" s="126" t="s">
        <v>108</v>
      </c>
      <c r="D18" s="127" t="s">
        <v>0</v>
      </c>
      <c r="E18" s="141">
        <f>E19+E21</f>
        <v>218</v>
      </c>
    </row>
    <row r="19" spans="1:5" ht="20.25" customHeight="1">
      <c r="A19" s="113" t="s">
        <v>69</v>
      </c>
      <c r="B19" s="127" t="s">
        <v>33</v>
      </c>
      <c r="C19" s="126" t="s">
        <v>108</v>
      </c>
      <c r="D19" s="127" t="s">
        <v>70</v>
      </c>
      <c r="E19" s="141">
        <f>E20</f>
        <v>216</v>
      </c>
    </row>
    <row r="20" spans="1:5" ht="18.75" customHeight="1">
      <c r="A20" s="113" t="s">
        <v>71</v>
      </c>
      <c r="B20" s="127" t="s">
        <v>33</v>
      </c>
      <c r="C20" s="126" t="s">
        <v>108</v>
      </c>
      <c r="D20" s="127" t="s">
        <v>72</v>
      </c>
      <c r="E20" s="141">
        <v>216</v>
      </c>
    </row>
    <row r="21" spans="1:5" ht="22.5" customHeight="1">
      <c r="A21" s="114" t="s">
        <v>73</v>
      </c>
      <c r="B21" s="127" t="s">
        <v>33</v>
      </c>
      <c r="C21" s="126" t="s">
        <v>108</v>
      </c>
      <c r="D21" s="127" t="s">
        <v>74</v>
      </c>
      <c r="E21" s="141">
        <v>2</v>
      </c>
    </row>
    <row r="22" spans="1:5" ht="39.75" customHeight="1">
      <c r="A22" s="113" t="s">
        <v>75</v>
      </c>
      <c r="B22" s="127" t="s">
        <v>33</v>
      </c>
      <c r="C22" s="126" t="s">
        <v>108</v>
      </c>
      <c r="D22" s="127" t="s">
        <v>76</v>
      </c>
      <c r="E22" s="141">
        <v>2</v>
      </c>
    </row>
    <row r="23" spans="1:5" ht="16.5" customHeight="1" hidden="1">
      <c r="A23" s="113"/>
      <c r="B23" s="127"/>
      <c r="C23" s="126"/>
      <c r="D23" s="127"/>
      <c r="E23" s="145">
        <f>E24</f>
        <v>80.8</v>
      </c>
    </row>
    <row r="24" spans="1:5" ht="19.5" customHeight="1">
      <c r="A24" s="112" t="s">
        <v>28</v>
      </c>
      <c r="B24" s="125" t="s">
        <v>24</v>
      </c>
      <c r="C24" s="126" t="s">
        <v>102</v>
      </c>
      <c r="D24" s="125" t="s">
        <v>0</v>
      </c>
      <c r="E24" s="121">
        <f>E25</f>
        <v>80.8</v>
      </c>
    </row>
    <row r="25" spans="1:5" ht="19.5" customHeight="1">
      <c r="A25" s="112" t="s">
        <v>26</v>
      </c>
      <c r="B25" s="125" t="s">
        <v>25</v>
      </c>
      <c r="C25" s="126" t="s">
        <v>102</v>
      </c>
      <c r="D25" s="125" t="s">
        <v>0</v>
      </c>
      <c r="E25" s="121">
        <f>E26</f>
        <v>80.8</v>
      </c>
    </row>
    <row r="26" spans="1:5" ht="19.5" customHeight="1">
      <c r="A26" s="113" t="s">
        <v>81</v>
      </c>
      <c r="B26" s="127" t="s">
        <v>25</v>
      </c>
      <c r="C26" s="126" t="s">
        <v>102</v>
      </c>
      <c r="D26" s="127" t="s">
        <v>0</v>
      </c>
      <c r="E26" s="146">
        <f>E27</f>
        <v>80.8</v>
      </c>
    </row>
    <row r="27" spans="1:5" ht="19.5" customHeight="1">
      <c r="A27" s="115" t="s">
        <v>27</v>
      </c>
      <c r="B27" s="128" t="s">
        <v>25</v>
      </c>
      <c r="C27" s="128" t="s">
        <v>112</v>
      </c>
      <c r="D27" s="129" t="s">
        <v>0</v>
      </c>
      <c r="E27" s="146">
        <f>E28+E30+E34</f>
        <v>80.8</v>
      </c>
    </row>
    <row r="28" spans="1:5" ht="19.5" customHeight="1">
      <c r="A28" s="116" t="s">
        <v>66</v>
      </c>
      <c r="B28" s="128" t="s">
        <v>25</v>
      </c>
      <c r="C28" s="128"/>
      <c r="D28" s="129" t="s">
        <v>18</v>
      </c>
      <c r="E28" s="146">
        <f>E29</f>
        <v>75.8</v>
      </c>
    </row>
    <row r="29" spans="1:5" ht="19.5" customHeight="1">
      <c r="A29" s="116" t="s">
        <v>67</v>
      </c>
      <c r="B29" s="128" t="s">
        <v>25</v>
      </c>
      <c r="C29" s="128"/>
      <c r="D29" s="129" t="s">
        <v>39</v>
      </c>
      <c r="E29" s="146">
        <v>75.8</v>
      </c>
    </row>
    <row r="30" spans="1:5" ht="19.5" customHeight="1">
      <c r="A30" s="117" t="s">
        <v>69</v>
      </c>
      <c r="B30" s="128" t="s">
        <v>25</v>
      </c>
      <c r="C30" s="128"/>
      <c r="D30" s="129" t="s">
        <v>70</v>
      </c>
      <c r="E30" s="146">
        <f>E31</f>
        <v>5</v>
      </c>
    </row>
    <row r="31" spans="1:5" ht="19.5" customHeight="1">
      <c r="A31" s="117" t="s">
        <v>71</v>
      </c>
      <c r="B31" s="128" t="s">
        <v>25</v>
      </c>
      <c r="C31" s="128"/>
      <c r="D31" s="129" t="s">
        <v>72</v>
      </c>
      <c r="E31" s="146">
        <v>5</v>
      </c>
    </row>
    <row r="32" spans="1:5" ht="19.5" customHeight="1">
      <c r="A32" s="113" t="s">
        <v>69</v>
      </c>
      <c r="B32" s="127" t="s">
        <v>25</v>
      </c>
      <c r="C32" s="128" t="s">
        <v>112</v>
      </c>
      <c r="D32" s="127" t="s">
        <v>70</v>
      </c>
      <c r="E32" s="141"/>
    </row>
    <row r="33" spans="1:5" ht="19.5" customHeight="1">
      <c r="A33" s="113" t="s">
        <v>71</v>
      </c>
      <c r="B33" s="127" t="s">
        <v>25</v>
      </c>
      <c r="C33" s="128" t="s">
        <v>112</v>
      </c>
      <c r="D33" s="127" t="s">
        <v>72</v>
      </c>
      <c r="E33" s="141"/>
    </row>
    <row r="34" spans="1:5" ht="19.5" customHeight="1">
      <c r="A34" s="114" t="s">
        <v>73</v>
      </c>
      <c r="B34" s="127" t="s">
        <v>25</v>
      </c>
      <c r="C34" s="128" t="s">
        <v>112</v>
      </c>
      <c r="D34" s="127" t="s">
        <v>74</v>
      </c>
      <c r="E34" s="141"/>
    </row>
    <row r="35" spans="1:5" ht="19.5" customHeight="1">
      <c r="A35" s="113" t="s">
        <v>75</v>
      </c>
      <c r="B35" s="127" t="s">
        <v>25</v>
      </c>
      <c r="C35" s="128" t="s">
        <v>112</v>
      </c>
      <c r="D35" s="127" t="s">
        <v>76</v>
      </c>
      <c r="E35" s="141"/>
    </row>
    <row r="36" spans="1:6" ht="19.5" customHeight="1" hidden="1">
      <c r="A36" s="113"/>
      <c r="B36" s="127"/>
      <c r="C36" s="127"/>
      <c r="D36" s="127"/>
      <c r="E36" s="145">
        <f>E37</f>
        <v>200</v>
      </c>
      <c r="F36" s="58"/>
    </row>
    <row r="37" spans="1:5" ht="19.5" customHeight="1">
      <c r="A37" s="118" t="s">
        <v>23</v>
      </c>
      <c r="B37" s="125" t="s">
        <v>29</v>
      </c>
      <c r="C37" s="126" t="s">
        <v>102</v>
      </c>
      <c r="D37" s="125" t="s">
        <v>0</v>
      </c>
      <c r="E37" s="145">
        <v>200</v>
      </c>
    </row>
    <row r="38" spans="1:5" ht="19.5" customHeight="1">
      <c r="A38" s="113" t="s">
        <v>81</v>
      </c>
      <c r="B38" s="127" t="s">
        <v>82</v>
      </c>
      <c r="C38" s="126" t="s">
        <v>102</v>
      </c>
      <c r="D38" s="127" t="s">
        <v>0</v>
      </c>
      <c r="E38" s="141">
        <v>200</v>
      </c>
    </row>
    <row r="39" spans="1:5" ht="19.5" customHeight="1">
      <c r="A39" s="119" t="s">
        <v>83</v>
      </c>
      <c r="B39" s="125" t="s">
        <v>82</v>
      </c>
      <c r="C39" s="126" t="s">
        <v>102</v>
      </c>
      <c r="D39" s="125" t="s">
        <v>0</v>
      </c>
      <c r="E39" s="145">
        <v>200</v>
      </c>
    </row>
    <row r="40" spans="1:5" ht="19.5" customHeight="1">
      <c r="A40" s="120" t="s">
        <v>60</v>
      </c>
      <c r="B40" s="130" t="s">
        <v>82</v>
      </c>
      <c r="C40" s="130" t="s">
        <v>109</v>
      </c>
      <c r="D40" s="130" t="s">
        <v>0</v>
      </c>
      <c r="E40" s="141"/>
    </row>
    <row r="41" spans="1:5" ht="38.25" customHeight="1">
      <c r="A41" s="120" t="s">
        <v>58</v>
      </c>
      <c r="B41" s="130" t="s">
        <v>82</v>
      </c>
      <c r="C41" s="130" t="s">
        <v>109</v>
      </c>
      <c r="D41" s="130" t="s">
        <v>72</v>
      </c>
      <c r="E41" s="141"/>
    </row>
    <row r="42" spans="1:5" ht="19.5" customHeight="1">
      <c r="A42" s="120" t="s">
        <v>204</v>
      </c>
      <c r="B42" s="130" t="s">
        <v>82</v>
      </c>
      <c r="C42" s="130" t="s">
        <v>110</v>
      </c>
      <c r="D42" s="130" t="s">
        <v>0</v>
      </c>
      <c r="E42" s="141"/>
    </row>
    <row r="43" spans="1:5" ht="36" customHeight="1">
      <c r="A43" s="120" t="s">
        <v>58</v>
      </c>
      <c r="B43" s="130" t="s">
        <v>82</v>
      </c>
      <c r="C43" s="130" t="s">
        <v>110</v>
      </c>
      <c r="D43" s="130" t="s">
        <v>72</v>
      </c>
      <c r="E43" s="141"/>
    </row>
    <row r="44" spans="1:5" ht="19.5" customHeight="1">
      <c r="A44" s="120" t="s">
        <v>59</v>
      </c>
      <c r="B44" s="130" t="s">
        <v>82</v>
      </c>
      <c r="C44" s="130" t="s">
        <v>111</v>
      </c>
      <c r="D44" s="130" t="s">
        <v>0</v>
      </c>
      <c r="E44" s="141"/>
    </row>
    <row r="45" spans="1:5" ht="13.5">
      <c r="A45" s="120" t="s">
        <v>58</v>
      </c>
      <c r="B45" s="130" t="s">
        <v>82</v>
      </c>
      <c r="C45" s="130" t="s">
        <v>111</v>
      </c>
      <c r="D45" s="130" t="s">
        <v>72</v>
      </c>
      <c r="E45" s="141"/>
    </row>
    <row r="46" spans="1:5" ht="15">
      <c r="A46" s="121" t="s">
        <v>101</v>
      </c>
      <c r="B46" s="130" t="s">
        <v>82</v>
      </c>
      <c r="C46" s="130" t="s">
        <v>110</v>
      </c>
      <c r="D46" s="130" t="s">
        <v>0</v>
      </c>
      <c r="E46" s="141">
        <v>200</v>
      </c>
    </row>
    <row r="47" spans="1:5" ht="30">
      <c r="A47" s="120" t="s">
        <v>58</v>
      </c>
      <c r="B47" s="130" t="s">
        <v>82</v>
      </c>
      <c r="C47" s="130" t="s">
        <v>110</v>
      </c>
      <c r="D47" s="130" t="s">
        <v>72</v>
      </c>
      <c r="E47" s="141">
        <v>200</v>
      </c>
    </row>
    <row r="48" spans="1:5" ht="13.5" hidden="1">
      <c r="A48" s="120"/>
      <c r="B48" s="130"/>
      <c r="C48" s="130"/>
      <c r="D48" s="130"/>
      <c r="E48" s="141">
        <v>3008</v>
      </c>
    </row>
    <row r="49" spans="1:5" ht="15">
      <c r="A49" s="119" t="s">
        <v>84</v>
      </c>
      <c r="B49" s="131"/>
      <c r="C49" s="131"/>
      <c r="D49" s="131"/>
      <c r="E49" s="145">
        <f>E37+E24+E7</f>
        <v>1225.8</v>
      </c>
    </row>
    <row r="50" ht="15"/>
  </sheetData>
  <sheetProtection/>
  <mergeCells count="3">
    <mergeCell ref="C1:E1"/>
    <mergeCell ref="B2:E2"/>
    <mergeCell ref="A4:E4"/>
  </mergeCells>
  <printOptions/>
  <pageMargins left="0.4724409448818898" right="0.11811023622047245" top="0.1968503937007874" bottom="0.1968503937007874" header="0.31496062992125984" footer="0.31496062992125984"/>
  <pageSetup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4">
      <selection activeCell="E7" sqref="E7:F49"/>
    </sheetView>
  </sheetViews>
  <sheetFormatPr defaultColWidth="9.140625" defaultRowHeight="12.75"/>
  <cols>
    <col min="1" max="1" width="78.421875" style="106" customWidth="1"/>
    <col min="2" max="2" width="12.28125" style="106" customWidth="1"/>
    <col min="3" max="3" width="20.57421875" style="106" customWidth="1"/>
    <col min="4" max="5" width="9.140625" style="107" customWidth="1"/>
    <col min="6" max="6" width="9.140625" style="46" customWidth="1"/>
  </cols>
  <sheetData>
    <row r="1" spans="1:6" ht="14.25" customHeight="1">
      <c r="A1" s="103"/>
      <c r="B1" s="104"/>
      <c r="C1" s="211" t="s">
        <v>116</v>
      </c>
      <c r="D1" s="211"/>
      <c r="E1" s="211"/>
      <c r="F1" s="211"/>
    </row>
    <row r="2" spans="1:6" ht="70.5" customHeight="1">
      <c r="A2" s="103"/>
      <c r="B2" s="205" t="s">
        <v>246</v>
      </c>
      <c r="C2" s="205"/>
      <c r="D2" s="205"/>
      <c r="E2" s="205"/>
      <c r="F2" s="205"/>
    </row>
    <row r="3" spans="1:5" ht="15">
      <c r="A3" s="103"/>
      <c r="B3" s="104"/>
      <c r="C3" s="104"/>
      <c r="D3" s="105"/>
      <c r="E3" s="105"/>
    </row>
    <row r="4" spans="1:6" ht="51" customHeight="1">
      <c r="A4" s="212" t="s">
        <v>248</v>
      </c>
      <c r="B4" s="212"/>
      <c r="C4" s="212"/>
      <c r="D4" s="212"/>
      <c r="E4" s="212"/>
      <c r="F4" s="212"/>
    </row>
    <row r="5" spans="1:6" ht="15">
      <c r="A5" s="103"/>
      <c r="B5" s="104"/>
      <c r="C5" s="104"/>
      <c r="D5" s="105"/>
      <c r="E5" s="105"/>
      <c r="F5" s="102" t="s">
        <v>206</v>
      </c>
    </row>
    <row r="6" spans="1:9" ht="27">
      <c r="A6" s="111" t="s">
        <v>38</v>
      </c>
      <c r="B6" s="124" t="s">
        <v>34</v>
      </c>
      <c r="C6" s="124" t="s">
        <v>36</v>
      </c>
      <c r="D6" s="124" t="s">
        <v>37</v>
      </c>
      <c r="E6" s="108" t="s">
        <v>233</v>
      </c>
      <c r="F6" s="108" t="s">
        <v>234</v>
      </c>
      <c r="I6" s="102"/>
    </row>
    <row r="7" spans="1:6" ht="29.25" customHeight="1">
      <c r="A7" s="112" t="s">
        <v>64</v>
      </c>
      <c r="B7" s="125" t="s">
        <v>32</v>
      </c>
      <c r="C7" s="126" t="s">
        <v>102</v>
      </c>
      <c r="D7" s="125" t="s">
        <v>0</v>
      </c>
      <c r="E7" s="145">
        <f>E8</f>
        <v>945</v>
      </c>
      <c r="F7" s="145">
        <f>F8</f>
        <v>945</v>
      </c>
    </row>
    <row r="8" spans="1:6" ht="27">
      <c r="A8" s="112" t="s">
        <v>77</v>
      </c>
      <c r="B8" s="125" t="s">
        <v>33</v>
      </c>
      <c r="C8" s="126" t="s">
        <v>102</v>
      </c>
      <c r="D8" s="125" t="s">
        <v>0</v>
      </c>
      <c r="E8" s="145">
        <f>E9</f>
        <v>945</v>
      </c>
      <c r="F8" s="145">
        <f>F9</f>
        <v>945</v>
      </c>
    </row>
    <row r="9" spans="1:6" ht="20.25" customHeight="1">
      <c r="A9" s="113" t="s">
        <v>78</v>
      </c>
      <c r="B9" s="127" t="s">
        <v>33</v>
      </c>
      <c r="C9" s="126" t="s">
        <v>103</v>
      </c>
      <c r="D9" s="127" t="s">
        <v>0</v>
      </c>
      <c r="E9" s="141">
        <f>E10+E14</f>
        <v>945</v>
      </c>
      <c r="F9" s="141">
        <f>F10+F14</f>
        <v>945</v>
      </c>
    </row>
    <row r="10" spans="1:6" ht="21" customHeight="1">
      <c r="A10" s="113" t="s">
        <v>79</v>
      </c>
      <c r="B10" s="127" t="s">
        <v>33</v>
      </c>
      <c r="C10" s="126" t="s">
        <v>104</v>
      </c>
      <c r="D10" s="127" t="s">
        <v>0</v>
      </c>
      <c r="E10" s="141">
        <v>295.4</v>
      </c>
      <c r="F10" s="141">
        <v>295.4</v>
      </c>
    </row>
    <row r="11" spans="1:6" ht="29.25" customHeight="1">
      <c r="A11" s="114" t="s">
        <v>65</v>
      </c>
      <c r="B11" s="127" t="s">
        <v>33</v>
      </c>
      <c r="C11" s="126" t="s">
        <v>105</v>
      </c>
      <c r="D11" s="127" t="s">
        <v>0</v>
      </c>
      <c r="E11" s="141">
        <v>295.4</v>
      </c>
      <c r="F11" s="141">
        <v>295.4</v>
      </c>
    </row>
    <row r="12" spans="1:6" ht="15" customHeight="1">
      <c r="A12" s="114" t="s">
        <v>66</v>
      </c>
      <c r="B12" s="127" t="s">
        <v>33</v>
      </c>
      <c r="C12" s="126" t="s">
        <v>105</v>
      </c>
      <c r="D12" s="127" t="s">
        <v>18</v>
      </c>
      <c r="E12" s="141">
        <v>295.4</v>
      </c>
      <c r="F12" s="141">
        <v>295.4</v>
      </c>
    </row>
    <row r="13" spans="1:6" ht="17.25" customHeight="1">
      <c r="A13" s="114" t="s">
        <v>67</v>
      </c>
      <c r="B13" s="127" t="s">
        <v>33</v>
      </c>
      <c r="C13" s="126" t="s">
        <v>105</v>
      </c>
      <c r="D13" s="127" t="s">
        <v>39</v>
      </c>
      <c r="E13" s="141">
        <v>295.4</v>
      </c>
      <c r="F13" s="141">
        <v>295.4</v>
      </c>
    </row>
    <row r="14" spans="1:6" ht="15" customHeight="1">
      <c r="A14" s="113" t="s">
        <v>80</v>
      </c>
      <c r="B14" s="127" t="s">
        <v>33</v>
      </c>
      <c r="C14" s="126" t="s">
        <v>106</v>
      </c>
      <c r="D14" s="127" t="s">
        <v>0</v>
      </c>
      <c r="E14" s="141">
        <f>E15+E18</f>
        <v>649.6</v>
      </c>
      <c r="F14" s="141">
        <f>F15+F18</f>
        <v>649.6</v>
      </c>
    </row>
    <row r="15" spans="1:6" ht="30.75" customHeight="1">
      <c r="A15" s="114" t="s">
        <v>65</v>
      </c>
      <c r="B15" s="127" t="s">
        <v>33</v>
      </c>
      <c r="C15" s="126" t="s">
        <v>107</v>
      </c>
      <c r="D15" s="127" t="s">
        <v>0</v>
      </c>
      <c r="E15" s="141">
        <f>E16</f>
        <v>431.6</v>
      </c>
      <c r="F15" s="141">
        <f>F16</f>
        <v>431.6</v>
      </c>
    </row>
    <row r="16" spans="1:6" ht="18" customHeight="1">
      <c r="A16" s="114" t="s">
        <v>66</v>
      </c>
      <c r="B16" s="127" t="s">
        <v>33</v>
      </c>
      <c r="C16" s="126" t="s">
        <v>107</v>
      </c>
      <c r="D16" s="127" t="s">
        <v>18</v>
      </c>
      <c r="E16" s="141">
        <f>E17</f>
        <v>431.6</v>
      </c>
      <c r="F16" s="141">
        <f>F17</f>
        <v>431.6</v>
      </c>
    </row>
    <row r="17" spans="1:6" ht="13.5">
      <c r="A17" s="114" t="s">
        <v>67</v>
      </c>
      <c r="B17" s="127" t="s">
        <v>33</v>
      </c>
      <c r="C17" s="126" t="s">
        <v>107</v>
      </c>
      <c r="D17" s="127" t="s">
        <v>39</v>
      </c>
      <c r="E17" s="141">
        <v>431.6</v>
      </c>
      <c r="F17" s="141">
        <v>431.6</v>
      </c>
    </row>
    <row r="18" spans="1:6" ht="16.5" customHeight="1">
      <c r="A18" s="114" t="s">
        <v>68</v>
      </c>
      <c r="B18" s="127" t="s">
        <v>33</v>
      </c>
      <c r="C18" s="126" t="s">
        <v>108</v>
      </c>
      <c r="D18" s="127" t="s">
        <v>0</v>
      </c>
      <c r="E18" s="141">
        <f>E19+E21</f>
        <v>218</v>
      </c>
      <c r="F18" s="141">
        <f>F19+F21</f>
        <v>218</v>
      </c>
    </row>
    <row r="19" spans="1:6" ht="20.25" customHeight="1">
      <c r="A19" s="113" t="s">
        <v>69</v>
      </c>
      <c r="B19" s="127" t="s">
        <v>33</v>
      </c>
      <c r="C19" s="126" t="s">
        <v>108</v>
      </c>
      <c r="D19" s="127" t="s">
        <v>70</v>
      </c>
      <c r="E19" s="141">
        <f>E20</f>
        <v>216</v>
      </c>
      <c r="F19" s="141">
        <f>F20</f>
        <v>216</v>
      </c>
    </row>
    <row r="20" spans="1:6" ht="18.75" customHeight="1">
      <c r="A20" s="113" t="s">
        <v>71</v>
      </c>
      <c r="B20" s="127" t="s">
        <v>33</v>
      </c>
      <c r="C20" s="126" t="s">
        <v>108</v>
      </c>
      <c r="D20" s="127" t="s">
        <v>72</v>
      </c>
      <c r="E20" s="141">
        <v>216</v>
      </c>
      <c r="F20" s="141">
        <v>216</v>
      </c>
    </row>
    <row r="21" spans="1:6" ht="22.5" customHeight="1">
      <c r="A21" s="114" t="s">
        <v>73</v>
      </c>
      <c r="B21" s="127" t="s">
        <v>33</v>
      </c>
      <c r="C21" s="126" t="s">
        <v>108</v>
      </c>
      <c r="D21" s="127" t="s">
        <v>74</v>
      </c>
      <c r="E21" s="141">
        <v>2</v>
      </c>
      <c r="F21" s="141">
        <v>2</v>
      </c>
    </row>
    <row r="22" spans="1:6" ht="39.75" customHeight="1">
      <c r="A22" s="113" t="s">
        <v>75</v>
      </c>
      <c r="B22" s="127" t="s">
        <v>33</v>
      </c>
      <c r="C22" s="126" t="s">
        <v>108</v>
      </c>
      <c r="D22" s="127" t="s">
        <v>76</v>
      </c>
      <c r="E22" s="141">
        <v>2</v>
      </c>
      <c r="F22" s="141">
        <v>2</v>
      </c>
    </row>
    <row r="23" spans="1:6" ht="16.5" customHeight="1" hidden="1">
      <c r="A23" s="113"/>
      <c r="B23" s="127"/>
      <c r="C23" s="126"/>
      <c r="D23" s="127"/>
      <c r="E23" s="145">
        <f aca="true" t="shared" si="0" ref="E23:F26">E24</f>
        <v>80.8</v>
      </c>
      <c r="F23" s="145">
        <f t="shared" si="0"/>
        <v>80.8</v>
      </c>
    </row>
    <row r="24" spans="1:6" ht="19.5" customHeight="1">
      <c r="A24" s="112" t="s">
        <v>28</v>
      </c>
      <c r="B24" s="125" t="s">
        <v>24</v>
      </c>
      <c r="C24" s="126" t="s">
        <v>102</v>
      </c>
      <c r="D24" s="125" t="s">
        <v>0</v>
      </c>
      <c r="E24" s="121">
        <f t="shared" si="0"/>
        <v>80.8</v>
      </c>
      <c r="F24" s="121">
        <f t="shared" si="0"/>
        <v>80.8</v>
      </c>
    </row>
    <row r="25" spans="1:6" ht="19.5" customHeight="1">
      <c r="A25" s="112" t="s">
        <v>26</v>
      </c>
      <c r="B25" s="125" t="s">
        <v>25</v>
      </c>
      <c r="C25" s="126" t="s">
        <v>102</v>
      </c>
      <c r="D25" s="125" t="s">
        <v>0</v>
      </c>
      <c r="E25" s="121">
        <f t="shared" si="0"/>
        <v>80.8</v>
      </c>
      <c r="F25" s="121">
        <f t="shared" si="0"/>
        <v>80.8</v>
      </c>
    </row>
    <row r="26" spans="1:6" ht="19.5" customHeight="1">
      <c r="A26" s="113" t="s">
        <v>81</v>
      </c>
      <c r="B26" s="127" t="s">
        <v>25</v>
      </c>
      <c r="C26" s="126" t="s">
        <v>102</v>
      </c>
      <c r="D26" s="127" t="s">
        <v>0</v>
      </c>
      <c r="E26" s="146">
        <f t="shared" si="0"/>
        <v>80.8</v>
      </c>
      <c r="F26" s="146">
        <f t="shared" si="0"/>
        <v>80.8</v>
      </c>
    </row>
    <row r="27" spans="1:6" ht="19.5" customHeight="1">
      <c r="A27" s="115" t="s">
        <v>27</v>
      </c>
      <c r="B27" s="128" t="s">
        <v>25</v>
      </c>
      <c r="C27" s="128" t="s">
        <v>112</v>
      </c>
      <c r="D27" s="129" t="s">
        <v>0</v>
      </c>
      <c r="E27" s="146">
        <f>E28+E30+E34</f>
        <v>80.8</v>
      </c>
      <c r="F27" s="146">
        <f>F28+F30+F34</f>
        <v>80.8</v>
      </c>
    </row>
    <row r="28" spans="1:6" ht="19.5" customHeight="1">
      <c r="A28" s="116" t="s">
        <v>66</v>
      </c>
      <c r="B28" s="128" t="s">
        <v>25</v>
      </c>
      <c r="C28" s="128"/>
      <c r="D28" s="129" t="s">
        <v>18</v>
      </c>
      <c r="E28" s="146">
        <f>E29</f>
        <v>75.8</v>
      </c>
      <c r="F28" s="146">
        <f>F29</f>
        <v>75.8</v>
      </c>
    </row>
    <row r="29" spans="1:6" ht="19.5" customHeight="1">
      <c r="A29" s="116" t="s">
        <v>67</v>
      </c>
      <c r="B29" s="128" t="s">
        <v>25</v>
      </c>
      <c r="C29" s="128"/>
      <c r="D29" s="129" t="s">
        <v>39</v>
      </c>
      <c r="E29" s="146">
        <v>75.8</v>
      </c>
      <c r="F29" s="146">
        <v>75.8</v>
      </c>
    </row>
    <row r="30" spans="1:6" ht="19.5" customHeight="1">
      <c r="A30" s="117" t="s">
        <v>69</v>
      </c>
      <c r="B30" s="128" t="s">
        <v>25</v>
      </c>
      <c r="C30" s="128"/>
      <c r="D30" s="129" t="s">
        <v>70</v>
      </c>
      <c r="E30" s="146">
        <f>E31</f>
        <v>5</v>
      </c>
      <c r="F30" s="146">
        <f>F31</f>
        <v>5</v>
      </c>
    </row>
    <row r="31" spans="1:6" ht="19.5" customHeight="1">
      <c r="A31" s="117" t="s">
        <v>71</v>
      </c>
      <c r="B31" s="128" t="s">
        <v>25</v>
      </c>
      <c r="C31" s="128"/>
      <c r="D31" s="129" t="s">
        <v>72</v>
      </c>
      <c r="E31" s="146">
        <v>5</v>
      </c>
      <c r="F31" s="146">
        <v>5</v>
      </c>
    </row>
    <row r="32" spans="1:6" ht="19.5" customHeight="1">
      <c r="A32" s="113" t="s">
        <v>69</v>
      </c>
      <c r="B32" s="127" t="s">
        <v>25</v>
      </c>
      <c r="C32" s="128" t="s">
        <v>112</v>
      </c>
      <c r="D32" s="127" t="s">
        <v>70</v>
      </c>
      <c r="E32" s="141"/>
      <c r="F32" s="141"/>
    </row>
    <row r="33" spans="1:6" ht="19.5" customHeight="1">
      <c r="A33" s="113" t="s">
        <v>71</v>
      </c>
      <c r="B33" s="127" t="s">
        <v>25</v>
      </c>
      <c r="C33" s="128" t="s">
        <v>112</v>
      </c>
      <c r="D33" s="127" t="s">
        <v>72</v>
      </c>
      <c r="E33" s="141"/>
      <c r="F33" s="141"/>
    </row>
    <row r="34" spans="1:6" ht="19.5" customHeight="1">
      <c r="A34" s="114" t="s">
        <v>73</v>
      </c>
      <c r="B34" s="127" t="s">
        <v>25</v>
      </c>
      <c r="C34" s="128" t="s">
        <v>112</v>
      </c>
      <c r="D34" s="127" t="s">
        <v>74</v>
      </c>
      <c r="E34" s="141"/>
      <c r="F34" s="141"/>
    </row>
    <row r="35" spans="1:6" ht="19.5" customHeight="1">
      <c r="A35" s="113" t="s">
        <v>75</v>
      </c>
      <c r="B35" s="127" t="s">
        <v>25</v>
      </c>
      <c r="C35" s="128" t="s">
        <v>112</v>
      </c>
      <c r="D35" s="127" t="s">
        <v>76</v>
      </c>
      <c r="E35" s="141"/>
      <c r="F35" s="141"/>
    </row>
    <row r="36" spans="1:9" ht="19.5" customHeight="1" hidden="1">
      <c r="A36" s="113"/>
      <c r="B36" s="127"/>
      <c r="C36" s="127"/>
      <c r="D36" s="127"/>
      <c r="E36" s="145">
        <f>E37</f>
        <v>200</v>
      </c>
      <c r="F36" s="145">
        <f>F37</f>
        <v>200</v>
      </c>
      <c r="I36" s="58"/>
    </row>
    <row r="37" spans="1:6" ht="19.5" customHeight="1">
      <c r="A37" s="118" t="s">
        <v>23</v>
      </c>
      <c r="B37" s="125" t="s">
        <v>29</v>
      </c>
      <c r="C37" s="126" t="s">
        <v>102</v>
      </c>
      <c r="D37" s="125" t="s">
        <v>0</v>
      </c>
      <c r="E37" s="145">
        <v>200</v>
      </c>
      <c r="F37" s="145">
        <v>200</v>
      </c>
    </row>
    <row r="38" spans="1:6" ht="19.5" customHeight="1">
      <c r="A38" s="113" t="s">
        <v>81</v>
      </c>
      <c r="B38" s="127" t="s">
        <v>82</v>
      </c>
      <c r="C38" s="126" t="s">
        <v>102</v>
      </c>
      <c r="D38" s="127" t="s">
        <v>0</v>
      </c>
      <c r="E38" s="141">
        <v>200</v>
      </c>
      <c r="F38" s="141">
        <v>200</v>
      </c>
    </row>
    <row r="39" spans="1:6" ht="19.5" customHeight="1">
      <c r="A39" s="119" t="s">
        <v>83</v>
      </c>
      <c r="B39" s="125" t="s">
        <v>82</v>
      </c>
      <c r="C39" s="126" t="s">
        <v>102</v>
      </c>
      <c r="D39" s="125" t="s">
        <v>0</v>
      </c>
      <c r="E39" s="145">
        <v>200</v>
      </c>
      <c r="F39" s="145">
        <v>200</v>
      </c>
    </row>
    <row r="40" spans="1:6" ht="19.5" customHeight="1">
      <c r="A40" s="120" t="s">
        <v>60</v>
      </c>
      <c r="B40" s="130" t="s">
        <v>82</v>
      </c>
      <c r="C40" s="130" t="s">
        <v>109</v>
      </c>
      <c r="D40" s="130" t="s">
        <v>0</v>
      </c>
      <c r="E40" s="141"/>
      <c r="F40" s="141"/>
    </row>
    <row r="41" spans="1:6" ht="38.25" customHeight="1">
      <c r="A41" s="120" t="s">
        <v>58</v>
      </c>
      <c r="B41" s="130" t="s">
        <v>82</v>
      </c>
      <c r="C41" s="130" t="s">
        <v>109</v>
      </c>
      <c r="D41" s="130" t="s">
        <v>72</v>
      </c>
      <c r="E41" s="141"/>
      <c r="F41" s="141"/>
    </row>
    <row r="42" spans="1:6" ht="19.5" customHeight="1">
      <c r="A42" s="120" t="s">
        <v>204</v>
      </c>
      <c r="B42" s="130" t="s">
        <v>82</v>
      </c>
      <c r="C42" s="130" t="s">
        <v>110</v>
      </c>
      <c r="D42" s="130" t="s">
        <v>0</v>
      </c>
      <c r="E42" s="141"/>
      <c r="F42" s="141"/>
    </row>
    <row r="43" spans="1:6" ht="36" customHeight="1">
      <c r="A43" s="120" t="s">
        <v>58</v>
      </c>
      <c r="B43" s="130" t="s">
        <v>82</v>
      </c>
      <c r="C43" s="130" t="s">
        <v>110</v>
      </c>
      <c r="D43" s="130" t="s">
        <v>72</v>
      </c>
      <c r="E43" s="141"/>
      <c r="F43" s="141"/>
    </row>
    <row r="44" spans="1:6" ht="19.5" customHeight="1">
      <c r="A44" s="120" t="s">
        <v>59</v>
      </c>
      <c r="B44" s="130" t="s">
        <v>82</v>
      </c>
      <c r="C44" s="130" t="s">
        <v>111</v>
      </c>
      <c r="D44" s="130" t="s">
        <v>0</v>
      </c>
      <c r="E44" s="141"/>
      <c r="F44" s="141"/>
    </row>
    <row r="45" spans="1:6" ht="13.5">
      <c r="A45" s="120" t="s">
        <v>58</v>
      </c>
      <c r="B45" s="130" t="s">
        <v>82</v>
      </c>
      <c r="C45" s="130" t="s">
        <v>111</v>
      </c>
      <c r="D45" s="130" t="s">
        <v>72</v>
      </c>
      <c r="E45" s="141"/>
      <c r="F45" s="141"/>
    </row>
    <row r="46" spans="1:6" ht="15">
      <c r="A46" s="121" t="s">
        <v>101</v>
      </c>
      <c r="B46" s="130" t="s">
        <v>82</v>
      </c>
      <c r="C46" s="130" t="s">
        <v>110</v>
      </c>
      <c r="D46" s="130" t="s">
        <v>0</v>
      </c>
      <c r="E46" s="141">
        <v>200</v>
      </c>
      <c r="F46" s="141">
        <v>200</v>
      </c>
    </row>
    <row r="47" spans="1:6" ht="30">
      <c r="A47" s="120" t="s">
        <v>58</v>
      </c>
      <c r="B47" s="130" t="s">
        <v>82</v>
      </c>
      <c r="C47" s="130" t="s">
        <v>110</v>
      </c>
      <c r="D47" s="130" t="s">
        <v>72</v>
      </c>
      <c r="E47" s="141">
        <v>200</v>
      </c>
      <c r="F47" s="141">
        <v>200</v>
      </c>
    </row>
    <row r="48" spans="1:6" ht="13.5" hidden="1">
      <c r="A48" s="120"/>
      <c r="B48" s="130"/>
      <c r="C48" s="130"/>
      <c r="D48" s="130"/>
      <c r="E48" s="141">
        <v>3008</v>
      </c>
      <c r="F48" s="141">
        <v>3008</v>
      </c>
    </row>
    <row r="49" spans="1:6" ht="15">
      <c r="A49" s="119" t="s">
        <v>84</v>
      </c>
      <c r="B49" s="131"/>
      <c r="C49" s="131"/>
      <c r="D49" s="131"/>
      <c r="E49" s="145">
        <f>E37+E24+E7</f>
        <v>1225.8</v>
      </c>
      <c r="F49" s="145">
        <f>F37+F24+F7</f>
        <v>1225.8</v>
      </c>
    </row>
    <row r="50" ht="15"/>
  </sheetData>
  <sheetProtection/>
  <mergeCells count="3">
    <mergeCell ref="B2:F2"/>
    <mergeCell ref="C1:F1"/>
    <mergeCell ref="A4:F4"/>
  </mergeCells>
  <printOptions/>
  <pageMargins left="0.4724409448818898" right="0.11811023622047245" top="0.1968503937007874" bottom="0.1968503937007874" header="0.31496062992125984" footer="0.31496062992125984"/>
  <pageSetup orientation="portrait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D7" sqref="D7:D49"/>
    </sheetView>
  </sheetViews>
  <sheetFormatPr defaultColWidth="9.140625" defaultRowHeight="12.75"/>
  <cols>
    <col min="1" max="1" width="81.28125" style="54" customWidth="1"/>
    <col min="2" max="2" width="12.7109375" style="54" customWidth="1"/>
    <col min="3" max="3" width="18.28125" style="54" customWidth="1"/>
    <col min="4" max="4" width="12.00390625" style="54" customWidth="1"/>
    <col min="5" max="5" width="0" style="0" hidden="1" customWidth="1"/>
  </cols>
  <sheetData>
    <row r="1" spans="1:5" ht="57" customHeight="1">
      <c r="A1" s="31"/>
      <c r="B1" s="31"/>
      <c r="C1" s="214" t="s">
        <v>236</v>
      </c>
      <c r="D1" s="214"/>
      <c r="E1" s="147"/>
    </row>
    <row r="2" spans="1:5" ht="74.25" customHeight="1">
      <c r="A2" s="31"/>
      <c r="B2" s="205" t="s">
        <v>246</v>
      </c>
      <c r="C2" s="205"/>
      <c r="D2" s="205"/>
      <c r="E2" s="140"/>
    </row>
    <row r="3" spans="1:4" ht="13.5">
      <c r="A3" s="31"/>
      <c r="B3" s="31"/>
      <c r="C3" s="32"/>
      <c r="D3" s="33"/>
    </row>
    <row r="4" spans="1:5" ht="58.5" customHeight="1">
      <c r="A4" s="213" t="s">
        <v>249</v>
      </c>
      <c r="B4" s="213"/>
      <c r="C4" s="213"/>
      <c r="D4" s="213"/>
      <c r="E4" s="213"/>
    </row>
    <row r="5" spans="1:4" ht="13.5">
      <c r="A5" s="31"/>
      <c r="B5" s="31"/>
      <c r="C5" s="32"/>
      <c r="D5" s="33"/>
    </row>
    <row r="6" spans="1:5" ht="27">
      <c r="A6" s="111" t="s">
        <v>38</v>
      </c>
      <c r="B6" s="124" t="s">
        <v>34</v>
      </c>
      <c r="C6" s="124" t="s">
        <v>36</v>
      </c>
      <c r="D6" s="108" t="s">
        <v>205</v>
      </c>
      <c r="E6" s="108" t="s">
        <v>207</v>
      </c>
    </row>
    <row r="7" spans="1:5" ht="17.25">
      <c r="A7" s="112" t="s">
        <v>64</v>
      </c>
      <c r="B7" s="125" t="s">
        <v>32</v>
      </c>
      <c r="C7" s="126" t="s">
        <v>102</v>
      </c>
      <c r="D7" s="145">
        <f>D8</f>
        <v>945</v>
      </c>
      <c r="E7" s="109">
        <f>E8</f>
        <v>506</v>
      </c>
    </row>
    <row r="8" spans="1:5" ht="27">
      <c r="A8" s="112" t="s">
        <v>77</v>
      </c>
      <c r="B8" s="125" t="s">
        <v>33</v>
      </c>
      <c r="C8" s="126" t="s">
        <v>102</v>
      </c>
      <c r="D8" s="145">
        <f>D9</f>
        <v>945</v>
      </c>
      <c r="E8" s="110">
        <f>E9</f>
        <v>506</v>
      </c>
    </row>
    <row r="9" spans="1:5" ht="17.25">
      <c r="A9" s="113" t="s">
        <v>78</v>
      </c>
      <c r="B9" s="127" t="s">
        <v>33</v>
      </c>
      <c r="C9" s="126" t="s">
        <v>103</v>
      </c>
      <c r="D9" s="141">
        <f>D10+D14</f>
        <v>945</v>
      </c>
      <c r="E9" s="110">
        <f>E10+E14</f>
        <v>506</v>
      </c>
    </row>
    <row r="10" spans="1:5" ht="27">
      <c r="A10" s="113" t="s">
        <v>79</v>
      </c>
      <c r="B10" s="127" t="s">
        <v>33</v>
      </c>
      <c r="C10" s="126" t="s">
        <v>104</v>
      </c>
      <c r="D10" s="141">
        <v>295.4</v>
      </c>
      <c r="E10" s="110">
        <f>E11</f>
        <v>292</v>
      </c>
    </row>
    <row r="11" spans="1:5" ht="17.25">
      <c r="A11" s="114" t="s">
        <v>65</v>
      </c>
      <c r="B11" s="127" t="s">
        <v>33</v>
      </c>
      <c r="C11" s="126" t="s">
        <v>105</v>
      </c>
      <c r="D11" s="141">
        <v>295.4</v>
      </c>
      <c r="E11" s="110">
        <f>E12</f>
        <v>292</v>
      </c>
    </row>
    <row r="12" spans="1:5" ht="42">
      <c r="A12" s="114" t="s">
        <v>66</v>
      </c>
      <c r="B12" s="127" t="s">
        <v>33</v>
      </c>
      <c r="C12" s="126" t="s">
        <v>105</v>
      </c>
      <c r="D12" s="141">
        <v>295.4</v>
      </c>
      <c r="E12" s="110">
        <f>E13</f>
        <v>292</v>
      </c>
    </row>
    <row r="13" spans="1:5" ht="17.25">
      <c r="A13" s="114" t="s">
        <v>67</v>
      </c>
      <c r="B13" s="127" t="s">
        <v>33</v>
      </c>
      <c r="C13" s="126" t="s">
        <v>105</v>
      </c>
      <c r="D13" s="141">
        <v>295.4</v>
      </c>
      <c r="E13" s="110">
        <v>292</v>
      </c>
    </row>
    <row r="14" spans="1:5" ht="17.25">
      <c r="A14" s="113" t="s">
        <v>80</v>
      </c>
      <c r="B14" s="127" t="s">
        <v>33</v>
      </c>
      <c r="C14" s="126" t="s">
        <v>106</v>
      </c>
      <c r="D14" s="141">
        <f>D15+D18</f>
        <v>649.6</v>
      </c>
      <c r="E14" s="110">
        <f>E23-E10</f>
        <v>214</v>
      </c>
    </row>
    <row r="15" spans="1:5" ht="17.25">
      <c r="A15" s="114" t="s">
        <v>65</v>
      </c>
      <c r="B15" s="127" t="s">
        <v>33</v>
      </c>
      <c r="C15" s="126" t="s">
        <v>107</v>
      </c>
      <c r="D15" s="141">
        <f>D16</f>
        <v>431.6</v>
      </c>
      <c r="E15" s="110">
        <f>E16</f>
        <v>87</v>
      </c>
    </row>
    <row r="16" spans="1:5" ht="42">
      <c r="A16" s="114" t="s">
        <v>66</v>
      </c>
      <c r="B16" s="127" t="s">
        <v>33</v>
      </c>
      <c r="C16" s="126" t="s">
        <v>107</v>
      </c>
      <c r="D16" s="141">
        <f>D17</f>
        <v>431.6</v>
      </c>
      <c r="E16" s="110">
        <f>E17</f>
        <v>87</v>
      </c>
    </row>
    <row r="17" spans="1:5" ht="17.25">
      <c r="A17" s="114" t="s">
        <v>67</v>
      </c>
      <c r="B17" s="127" t="s">
        <v>33</v>
      </c>
      <c r="C17" s="126" t="s">
        <v>107</v>
      </c>
      <c r="D17" s="141">
        <v>431.6</v>
      </c>
      <c r="E17" s="110">
        <v>87</v>
      </c>
    </row>
    <row r="18" spans="1:5" ht="17.25">
      <c r="A18" s="114" t="s">
        <v>68</v>
      </c>
      <c r="B18" s="127" t="s">
        <v>33</v>
      </c>
      <c r="C18" s="126" t="s">
        <v>108</v>
      </c>
      <c r="D18" s="141">
        <f>D19+D21</f>
        <v>218</v>
      </c>
      <c r="E18" s="110">
        <f>E19</f>
        <v>122</v>
      </c>
    </row>
    <row r="19" spans="1:5" ht="17.25">
      <c r="A19" s="113" t="s">
        <v>69</v>
      </c>
      <c r="B19" s="127" t="s">
        <v>33</v>
      </c>
      <c r="C19" s="126" t="s">
        <v>108</v>
      </c>
      <c r="D19" s="141">
        <f>D20</f>
        <v>216</v>
      </c>
      <c r="E19" s="110">
        <f>E20</f>
        <v>122</v>
      </c>
    </row>
    <row r="20" spans="1:5" ht="17.25">
      <c r="A20" s="113" t="s">
        <v>71</v>
      </c>
      <c r="B20" s="127" t="s">
        <v>33</v>
      </c>
      <c r="C20" s="126" t="s">
        <v>108</v>
      </c>
      <c r="D20" s="141">
        <v>216</v>
      </c>
      <c r="E20" s="110">
        <f>E14-E15-E21</f>
        <v>122</v>
      </c>
    </row>
    <row r="21" spans="1:5" ht="17.25">
      <c r="A21" s="114" t="s">
        <v>73</v>
      </c>
      <c r="B21" s="127" t="s">
        <v>33</v>
      </c>
      <c r="C21" s="126" t="s">
        <v>108</v>
      </c>
      <c r="D21" s="141">
        <v>2</v>
      </c>
      <c r="E21" s="110">
        <f>E22</f>
        <v>5</v>
      </c>
    </row>
    <row r="22" spans="1:5" ht="17.25">
      <c r="A22" s="113" t="s">
        <v>75</v>
      </c>
      <c r="B22" s="127" t="s">
        <v>33</v>
      </c>
      <c r="C22" s="126" t="s">
        <v>108</v>
      </c>
      <c r="D22" s="141">
        <v>2</v>
      </c>
      <c r="E22" s="110">
        <v>5</v>
      </c>
    </row>
    <row r="23" spans="1:5" ht="17.25" hidden="1">
      <c r="A23" s="113"/>
      <c r="B23" s="127"/>
      <c r="C23" s="126"/>
      <c r="D23" s="145">
        <f>D24</f>
        <v>80.8</v>
      </c>
      <c r="E23" s="110">
        <v>506</v>
      </c>
    </row>
    <row r="24" spans="1:5" ht="17.25">
      <c r="A24" s="112" t="s">
        <v>28</v>
      </c>
      <c r="B24" s="125" t="s">
        <v>24</v>
      </c>
      <c r="C24" s="126" t="s">
        <v>102</v>
      </c>
      <c r="D24" s="121">
        <f>D25</f>
        <v>80.8</v>
      </c>
      <c r="E24" s="109">
        <f>E25</f>
        <v>55</v>
      </c>
    </row>
    <row r="25" spans="1:5" ht="17.25">
      <c r="A25" s="112" t="s">
        <v>26</v>
      </c>
      <c r="B25" s="125" t="s">
        <v>25</v>
      </c>
      <c r="C25" s="126" t="s">
        <v>102</v>
      </c>
      <c r="D25" s="121">
        <f>D26</f>
        <v>80.8</v>
      </c>
      <c r="E25" s="110">
        <f>E26</f>
        <v>55</v>
      </c>
    </row>
    <row r="26" spans="1:5" ht="17.25">
      <c r="A26" s="113" t="s">
        <v>81</v>
      </c>
      <c r="B26" s="127" t="s">
        <v>25</v>
      </c>
      <c r="C26" s="126" t="s">
        <v>102</v>
      </c>
      <c r="D26" s="146">
        <f>D27</f>
        <v>80.8</v>
      </c>
      <c r="E26" s="110">
        <f>E27</f>
        <v>55</v>
      </c>
    </row>
    <row r="27" spans="1:5" ht="27">
      <c r="A27" s="115" t="s">
        <v>27</v>
      </c>
      <c r="B27" s="128" t="s">
        <v>25</v>
      </c>
      <c r="C27" s="128" t="s">
        <v>112</v>
      </c>
      <c r="D27" s="146">
        <f>D28+D30+D34</f>
        <v>80.8</v>
      </c>
      <c r="E27" s="110">
        <f>E28+E30+E34</f>
        <v>55</v>
      </c>
    </row>
    <row r="28" spans="1:5" ht="42">
      <c r="A28" s="116" t="s">
        <v>66</v>
      </c>
      <c r="B28" s="128" t="s">
        <v>25</v>
      </c>
      <c r="C28" s="128"/>
      <c r="D28" s="146">
        <f>D29</f>
        <v>75.8</v>
      </c>
      <c r="E28" s="110">
        <f>E29</f>
        <v>55</v>
      </c>
    </row>
    <row r="29" spans="1:5" ht="17.25">
      <c r="A29" s="116" t="s">
        <v>67</v>
      </c>
      <c r="B29" s="128" t="s">
        <v>25</v>
      </c>
      <c r="C29" s="128"/>
      <c r="D29" s="146">
        <v>75.8</v>
      </c>
      <c r="E29" s="110">
        <v>55</v>
      </c>
    </row>
    <row r="30" spans="1:5" ht="17.25">
      <c r="A30" s="117" t="s">
        <v>69</v>
      </c>
      <c r="B30" s="128" t="s">
        <v>25</v>
      </c>
      <c r="C30" s="128"/>
      <c r="D30" s="146">
        <f>D31</f>
        <v>5</v>
      </c>
      <c r="E30" s="110"/>
    </row>
    <row r="31" spans="1:5" ht="17.25">
      <c r="A31" s="117" t="s">
        <v>71</v>
      </c>
      <c r="B31" s="128" t="s">
        <v>25</v>
      </c>
      <c r="C31" s="128"/>
      <c r="D31" s="146">
        <v>5</v>
      </c>
      <c r="E31" s="110"/>
    </row>
    <row r="32" spans="1:5" ht="17.25">
      <c r="A32" s="113" t="s">
        <v>69</v>
      </c>
      <c r="B32" s="127" t="s">
        <v>25</v>
      </c>
      <c r="C32" s="128" t="s">
        <v>112</v>
      </c>
      <c r="D32" s="141"/>
      <c r="E32" s="110"/>
    </row>
    <row r="33" spans="1:5" ht="17.25">
      <c r="A33" s="113" t="s">
        <v>71</v>
      </c>
      <c r="B33" s="127" t="s">
        <v>25</v>
      </c>
      <c r="C33" s="128" t="s">
        <v>112</v>
      </c>
      <c r="D33" s="141"/>
      <c r="E33" s="110"/>
    </row>
    <row r="34" spans="1:5" ht="17.25">
      <c r="A34" s="114" t="s">
        <v>73</v>
      </c>
      <c r="B34" s="127" t="s">
        <v>25</v>
      </c>
      <c r="C34" s="128" t="s">
        <v>112</v>
      </c>
      <c r="D34" s="141"/>
      <c r="E34" s="110"/>
    </row>
    <row r="35" spans="1:5" ht="18">
      <c r="A35" s="113" t="s">
        <v>75</v>
      </c>
      <c r="B35" s="127" t="s">
        <v>25</v>
      </c>
      <c r="C35" s="128" t="s">
        <v>112</v>
      </c>
      <c r="D35" s="141"/>
      <c r="E35" s="110"/>
    </row>
    <row r="36" spans="1:5" ht="17.25" hidden="1">
      <c r="A36" s="113"/>
      <c r="B36" s="127"/>
      <c r="C36" s="127"/>
      <c r="D36" s="145">
        <f>D37</f>
        <v>200</v>
      </c>
      <c r="E36" s="110"/>
    </row>
    <row r="37" spans="1:5" ht="18">
      <c r="A37" s="118" t="s">
        <v>23</v>
      </c>
      <c r="B37" s="125" t="s">
        <v>29</v>
      </c>
      <c r="C37" s="126" t="s">
        <v>102</v>
      </c>
      <c r="D37" s="145">
        <v>200</v>
      </c>
      <c r="E37" s="109">
        <f>E38</f>
        <v>291</v>
      </c>
    </row>
    <row r="38" spans="1:5" ht="18">
      <c r="A38" s="113" t="s">
        <v>81</v>
      </c>
      <c r="B38" s="127" t="s">
        <v>82</v>
      </c>
      <c r="C38" s="126" t="s">
        <v>102</v>
      </c>
      <c r="D38" s="141">
        <v>200</v>
      </c>
      <c r="E38" s="110">
        <f>E39</f>
        <v>291</v>
      </c>
    </row>
    <row r="39" spans="1:5" ht="18">
      <c r="A39" s="119" t="s">
        <v>83</v>
      </c>
      <c r="B39" s="125" t="s">
        <v>82</v>
      </c>
      <c r="C39" s="126" t="s">
        <v>102</v>
      </c>
      <c r="D39" s="145">
        <v>200</v>
      </c>
      <c r="E39" s="110">
        <f>E40+E44+E46</f>
        <v>291</v>
      </c>
    </row>
    <row r="40" spans="1:5" ht="18">
      <c r="A40" s="120" t="s">
        <v>60</v>
      </c>
      <c r="B40" s="130" t="s">
        <v>82</v>
      </c>
      <c r="C40" s="130" t="s">
        <v>109</v>
      </c>
      <c r="D40" s="141"/>
      <c r="E40" s="110">
        <f>E41</f>
        <v>195</v>
      </c>
    </row>
    <row r="41" spans="1:5" ht="30">
      <c r="A41" s="120" t="s">
        <v>58</v>
      </c>
      <c r="B41" s="130" t="s">
        <v>82</v>
      </c>
      <c r="C41" s="130" t="s">
        <v>109</v>
      </c>
      <c r="D41" s="141"/>
      <c r="E41" s="110">
        <v>195</v>
      </c>
    </row>
    <row r="42" spans="1:5" ht="18">
      <c r="A42" s="120" t="s">
        <v>204</v>
      </c>
      <c r="B42" s="130" t="s">
        <v>82</v>
      </c>
      <c r="C42" s="130" t="s">
        <v>110</v>
      </c>
      <c r="D42" s="141"/>
      <c r="E42" s="110">
        <f>E43</f>
        <v>0</v>
      </c>
    </row>
    <row r="43" spans="1:5" ht="30">
      <c r="A43" s="120" t="s">
        <v>58</v>
      </c>
      <c r="B43" s="130" t="s">
        <v>82</v>
      </c>
      <c r="C43" s="130" t="s">
        <v>110</v>
      </c>
      <c r="D43" s="141"/>
      <c r="E43" s="110"/>
    </row>
    <row r="44" spans="1:5" ht="18">
      <c r="A44" s="120" t="s">
        <v>59</v>
      </c>
      <c r="B44" s="130" t="s">
        <v>82</v>
      </c>
      <c r="C44" s="130" t="s">
        <v>111</v>
      </c>
      <c r="D44" s="141"/>
      <c r="E44" s="110">
        <f>E45</f>
        <v>10</v>
      </c>
    </row>
    <row r="45" spans="1:5" ht="30">
      <c r="A45" s="120" t="s">
        <v>58</v>
      </c>
      <c r="B45" s="130" t="s">
        <v>82</v>
      </c>
      <c r="C45" s="130" t="s">
        <v>111</v>
      </c>
      <c r="D45" s="141"/>
      <c r="E45" s="110">
        <v>10</v>
      </c>
    </row>
    <row r="46" spans="1:5" ht="18">
      <c r="A46" s="121" t="s">
        <v>101</v>
      </c>
      <c r="B46" s="130" t="s">
        <v>82</v>
      </c>
      <c r="C46" s="130" t="s">
        <v>110</v>
      </c>
      <c r="D46" s="141">
        <v>200</v>
      </c>
      <c r="E46" s="110">
        <f>E47</f>
        <v>86</v>
      </c>
    </row>
    <row r="47" spans="1:5" ht="30">
      <c r="A47" s="120" t="s">
        <v>58</v>
      </c>
      <c r="B47" s="130" t="s">
        <v>82</v>
      </c>
      <c r="C47" s="130" t="s">
        <v>110</v>
      </c>
      <c r="D47" s="141">
        <v>200</v>
      </c>
      <c r="E47" s="110">
        <f>E48-E41-E45</f>
        <v>86</v>
      </c>
    </row>
    <row r="48" spans="1:5" ht="17.25" hidden="1">
      <c r="A48" s="120"/>
      <c r="B48" s="130"/>
      <c r="C48" s="130"/>
      <c r="D48" s="141">
        <v>3008</v>
      </c>
      <c r="E48" s="110">
        <v>291</v>
      </c>
    </row>
    <row r="49" spans="1:5" ht="18">
      <c r="A49" s="119" t="s">
        <v>84</v>
      </c>
      <c r="B49" s="131"/>
      <c r="C49" s="131"/>
      <c r="D49" s="145">
        <f>D37+D24+D7</f>
        <v>1225.8</v>
      </c>
      <c r="E49" s="109">
        <f>E37+E24+E7</f>
        <v>852</v>
      </c>
    </row>
    <row r="50" ht="12.75"/>
  </sheetData>
  <sheetProtection/>
  <mergeCells count="3">
    <mergeCell ref="A4:E4"/>
    <mergeCell ref="B2:D2"/>
    <mergeCell ref="C1:D1"/>
  </mergeCells>
  <printOptions/>
  <pageMargins left="0.7" right="0.7" top="0.75" bottom="0.75" header="0.3" footer="0.3"/>
  <pageSetup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Fatima</cp:lastModifiedBy>
  <cp:lastPrinted>2019-12-29T09:35:48Z</cp:lastPrinted>
  <dcterms:created xsi:type="dcterms:W3CDTF">1996-10-08T23:32:33Z</dcterms:created>
  <dcterms:modified xsi:type="dcterms:W3CDTF">2020-02-03T08:24:17Z</dcterms:modified>
  <cp:category/>
  <cp:version/>
  <cp:contentType/>
  <cp:contentStatus/>
</cp:coreProperties>
</file>